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695"/>
  </bookViews>
  <sheets>
    <sheet name="DERBY" sheetId="1" r:id="rId1"/>
  </sheets>
  <calcPr calcId="125725"/>
</workbook>
</file>

<file path=xl/calcChain.xml><?xml version="1.0" encoding="utf-8"?>
<calcChain xmlns="http://schemas.openxmlformats.org/spreadsheetml/2006/main">
  <c r="K1" i="1"/>
  <c r="L1" s="1"/>
  <c r="J3"/>
  <c r="M3"/>
  <c r="J4"/>
  <c r="M4"/>
  <c r="J5"/>
  <c r="M5"/>
  <c r="J6"/>
  <c r="M6"/>
  <c r="J7"/>
  <c r="M7"/>
  <c r="J8"/>
  <c r="K8" s="1"/>
  <c r="L8" s="1"/>
  <c r="M8"/>
  <c r="J9"/>
  <c r="K9" s="1"/>
  <c r="L9" s="1"/>
  <c r="M9"/>
  <c r="J10"/>
  <c r="K10" s="1"/>
  <c r="L10" s="1"/>
  <c r="M10"/>
  <c r="J11"/>
  <c r="K11" s="1"/>
  <c r="L11" s="1"/>
  <c r="M11"/>
  <c r="J12"/>
  <c r="K12" s="1"/>
  <c r="L12" s="1"/>
  <c r="M12"/>
  <c r="J13"/>
  <c r="K13" s="1"/>
  <c r="L13" s="1"/>
  <c r="M13"/>
  <c r="J14"/>
  <c r="K14" s="1"/>
  <c r="L14" s="1"/>
  <c r="M14"/>
  <c r="J15"/>
  <c r="K15" s="1"/>
  <c r="L15" s="1"/>
  <c r="M15"/>
  <c r="J16"/>
  <c r="K16" s="1"/>
  <c r="L16" s="1"/>
  <c r="M16"/>
  <c r="J17"/>
  <c r="K17" s="1"/>
  <c r="L17" s="1"/>
  <c r="M17"/>
  <c r="J18"/>
  <c r="K18" s="1"/>
  <c r="L18" s="1"/>
  <c r="M18"/>
  <c r="J19"/>
  <c r="K19" s="1"/>
  <c r="L19" s="1"/>
  <c r="M19"/>
  <c r="J20"/>
  <c r="K20" s="1"/>
  <c r="L20" s="1"/>
  <c r="M20"/>
  <c r="J21"/>
  <c r="K21" s="1"/>
  <c r="L21" s="1"/>
  <c r="M21"/>
  <c r="J22"/>
  <c r="K22" s="1"/>
  <c r="L22" s="1"/>
  <c r="M22"/>
  <c r="J23"/>
  <c r="K23" s="1"/>
  <c r="L23" s="1"/>
  <c r="M23"/>
  <c r="J24"/>
  <c r="K24" s="1"/>
  <c r="L24" s="1"/>
  <c r="M24"/>
  <c r="J25"/>
  <c r="K25" s="1"/>
  <c r="L25" s="1"/>
  <c r="M25"/>
  <c r="J26"/>
  <c r="K26" s="1"/>
  <c r="L26" s="1"/>
  <c r="M26"/>
  <c r="J27"/>
  <c r="K27" s="1"/>
  <c r="L27" s="1"/>
  <c r="M27"/>
  <c r="J28"/>
  <c r="K28" s="1"/>
  <c r="L28" s="1"/>
  <c r="M28"/>
  <c r="J29"/>
  <c r="K29" s="1"/>
  <c r="L29" s="1"/>
  <c r="M29"/>
  <c r="J30"/>
  <c r="K30" s="1"/>
  <c r="L30" s="1"/>
  <c r="M30"/>
  <c r="J31"/>
  <c r="K31" s="1"/>
  <c r="L31" s="1"/>
  <c r="M31"/>
  <c r="J32"/>
  <c r="K32" s="1"/>
  <c r="L32" s="1"/>
  <c r="M32"/>
  <c r="J33"/>
  <c r="K33" s="1"/>
  <c r="L33" s="1"/>
  <c r="M33"/>
  <c r="J34"/>
  <c r="K34" s="1"/>
  <c r="L34" s="1"/>
  <c r="M34"/>
  <c r="J35"/>
  <c r="K35" s="1"/>
  <c r="L35" s="1"/>
  <c r="M35"/>
  <c r="J36"/>
  <c r="K36" s="1"/>
  <c r="L36" s="1"/>
  <c r="M36"/>
  <c r="J37"/>
  <c r="K37" s="1"/>
  <c r="L37" s="1"/>
  <c r="M37"/>
  <c r="J38"/>
  <c r="K38" s="1"/>
  <c r="L38" s="1"/>
  <c r="M38"/>
  <c r="J39"/>
  <c r="K39" s="1"/>
  <c r="L39" s="1"/>
  <c r="M39"/>
  <c r="J40"/>
  <c r="K40" s="1"/>
  <c r="L40" s="1"/>
  <c r="M40"/>
  <c r="J41"/>
  <c r="K41" s="1"/>
  <c r="L41" s="1"/>
  <c r="M41"/>
  <c r="J42"/>
  <c r="K42" s="1"/>
  <c r="L42" s="1"/>
  <c r="M42"/>
  <c r="J43"/>
  <c r="K43" s="1"/>
  <c r="L43" s="1"/>
  <c r="M43"/>
  <c r="J44"/>
  <c r="K44" s="1"/>
  <c r="L44" s="1"/>
  <c r="M44"/>
  <c r="J45"/>
  <c r="K45" s="1"/>
  <c r="L45" s="1"/>
  <c r="M45"/>
  <c r="J46"/>
  <c r="K46" s="1"/>
  <c r="L46" s="1"/>
  <c r="M46"/>
  <c r="J47"/>
  <c r="K47" s="1"/>
  <c r="L47" s="1"/>
  <c r="M47"/>
  <c r="J48"/>
  <c r="K48" s="1"/>
  <c r="L48" s="1"/>
  <c r="M48"/>
  <c r="J49"/>
  <c r="K49" s="1"/>
  <c r="L49" s="1"/>
  <c r="M49"/>
  <c r="J50"/>
  <c r="K50" s="1"/>
  <c r="L50" s="1"/>
  <c r="M50"/>
  <c r="J51"/>
  <c r="K51" s="1"/>
  <c r="L51" s="1"/>
  <c r="M51"/>
  <c r="J52"/>
  <c r="K52" s="1"/>
  <c r="L52" s="1"/>
  <c r="M52"/>
  <c r="J53"/>
  <c r="K53" s="1"/>
  <c r="L53" s="1"/>
  <c r="M53"/>
  <c r="J54"/>
  <c r="K54" s="1"/>
  <c r="L54" s="1"/>
  <c r="M54"/>
  <c r="J55"/>
  <c r="K55" s="1"/>
  <c r="L55" s="1"/>
  <c r="M55"/>
  <c r="J56"/>
  <c r="K56" s="1"/>
  <c r="L56" s="1"/>
  <c r="M56"/>
  <c r="J57"/>
  <c r="K57" s="1"/>
  <c r="L57" s="1"/>
  <c r="M57"/>
  <c r="J58"/>
  <c r="K58" s="1"/>
  <c r="L58" s="1"/>
  <c r="M58"/>
  <c r="J59"/>
  <c r="K59" s="1"/>
  <c r="L59" s="1"/>
  <c r="M59"/>
  <c r="J60"/>
  <c r="K60" s="1"/>
  <c r="L60" s="1"/>
  <c r="M60"/>
  <c r="J61"/>
  <c r="K61" s="1"/>
  <c r="L61" s="1"/>
  <c r="M61"/>
  <c r="J62"/>
  <c r="K62" s="1"/>
  <c r="L62" s="1"/>
  <c r="M62"/>
  <c r="J63"/>
  <c r="K63" s="1"/>
  <c r="L63" s="1"/>
  <c r="M63"/>
  <c r="J64"/>
  <c r="K64" s="1"/>
  <c r="L64" s="1"/>
  <c r="M64"/>
  <c r="J65"/>
  <c r="K65" s="1"/>
  <c r="L65" s="1"/>
  <c r="M65"/>
  <c r="J66"/>
  <c r="K66" s="1"/>
  <c r="L66" s="1"/>
  <c r="M66"/>
  <c r="J67"/>
  <c r="K67" s="1"/>
  <c r="L67" s="1"/>
  <c r="M67"/>
  <c r="J68"/>
  <c r="K68" s="1"/>
  <c r="L68" s="1"/>
  <c r="M68"/>
  <c r="J69"/>
  <c r="K69" s="1"/>
  <c r="L69" s="1"/>
  <c r="M69"/>
  <c r="J70"/>
  <c r="K70" s="1"/>
  <c r="L70" s="1"/>
  <c r="M70"/>
  <c r="J71"/>
  <c r="K71" s="1"/>
  <c r="L71" s="1"/>
  <c r="M71"/>
  <c r="J72"/>
  <c r="K72" s="1"/>
  <c r="L72" s="1"/>
  <c r="M72"/>
  <c r="J73"/>
  <c r="K73" s="1"/>
  <c r="L73" s="1"/>
  <c r="M73"/>
  <c r="J74"/>
  <c r="K74" s="1"/>
  <c r="L74" s="1"/>
  <c r="M74"/>
  <c r="J75"/>
  <c r="K75" s="1"/>
  <c r="L75" s="1"/>
  <c r="M75"/>
  <c r="J76"/>
  <c r="K76" s="1"/>
  <c r="L76" s="1"/>
  <c r="M76"/>
  <c r="J77"/>
  <c r="K77" s="1"/>
  <c r="L77" s="1"/>
  <c r="M77"/>
  <c r="J78"/>
  <c r="K78" s="1"/>
  <c r="L78" s="1"/>
  <c r="J79"/>
  <c r="K79" s="1"/>
  <c r="L79" s="1"/>
  <c r="J80"/>
  <c r="K80" s="1"/>
  <c r="L80" s="1"/>
  <c r="J81"/>
  <c r="K81" s="1"/>
  <c r="L81" s="1"/>
  <c r="J82"/>
  <c r="K82" s="1"/>
  <c r="L82" s="1"/>
  <c r="J83"/>
  <c r="K83" s="1"/>
  <c r="L83" s="1"/>
  <c r="J84"/>
  <c r="K84" s="1"/>
  <c r="L84" s="1"/>
  <c r="J85"/>
  <c r="K85" s="1"/>
  <c r="L85" s="1"/>
  <c r="J86"/>
  <c r="K86" s="1"/>
  <c r="L86" s="1"/>
  <c r="J87"/>
  <c r="K87" s="1"/>
  <c r="L87" s="1"/>
  <c r="J88"/>
  <c r="K88" s="1"/>
  <c r="L88" s="1"/>
  <c r="J89"/>
  <c r="K89" s="1"/>
  <c r="L89" s="1"/>
  <c r="J90"/>
  <c r="K90" s="1"/>
  <c r="L90" s="1"/>
  <c r="J91"/>
  <c r="K91" s="1"/>
  <c r="L91" s="1"/>
  <c r="J92"/>
  <c r="K92" s="1"/>
  <c r="L92" s="1"/>
  <c r="J93"/>
  <c r="K93" s="1"/>
  <c r="L93" s="1"/>
  <c r="J94"/>
  <c r="K94" s="1"/>
  <c r="L94" s="1"/>
  <c r="J95"/>
  <c r="K95" s="1"/>
  <c r="L95" s="1"/>
  <c r="J96"/>
  <c r="K96" s="1"/>
  <c r="L96" s="1"/>
  <c r="K7" l="1"/>
  <c r="L7" s="1"/>
  <c r="K6"/>
  <c r="L6" s="1"/>
  <c r="K5"/>
  <c r="L5" s="1"/>
  <c r="K4"/>
  <c r="L4" s="1"/>
  <c r="K3"/>
  <c r="L3" s="1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</calcChain>
</file>

<file path=xl/sharedStrings.xml><?xml version="1.0" encoding="utf-8"?>
<sst xmlns="http://schemas.openxmlformats.org/spreadsheetml/2006/main" count="162" uniqueCount="153">
  <si>
    <t xml:space="preserve">DAN DEE LION </t>
  </si>
  <si>
    <t>NICOLE WADE</t>
  </si>
  <si>
    <t>ZP KINDOFABIGDEAL * 2D</t>
  </si>
  <si>
    <t>DEBBIE KNUDSEN</t>
  </si>
  <si>
    <t xml:space="preserve">SHOT AT PARADISE </t>
  </si>
  <si>
    <t>RHONDA WOLF-WASYLOWCH</t>
  </si>
  <si>
    <t xml:space="preserve">DEFINE FLAIR * </t>
  </si>
  <si>
    <t>RAYLEE EDWARDS</t>
  </si>
  <si>
    <t xml:space="preserve">MISS CRIMSON CASH </t>
  </si>
  <si>
    <t>CARLA SCHABER</t>
  </si>
  <si>
    <t>DASHULATER * 2D</t>
  </si>
  <si>
    <t>RANDA NUGENT</t>
  </si>
  <si>
    <t>DEECATHLETE</t>
  </si>
  <si>
    <t>TRISH BROWN</t>
  </si>
  <si>
    <t xml:space="preserve">FIRST POSSIBLE FROST </t>
  </si>
  <si>
    <t>CORINA DIXON</t>
  </si>
  <si>
    <t>BLUE AHEAD OF THEM 2D</t>
  </si>
  <si>
    <t>COLIN BALAN</t>
  </si>
  <si>
    <t>MS JETA PERKS * 2D</t>
  </si>
  <si>
    <t>DAWN GERTNER</t>
  </si>
  <si>
    <t xml:space="preserve">GAS N PERFECT </t>
  </si>
  <si>
    <t>CAROLINE HEFFERNAN</t>
  </si>
  <si>
    <t xml:space="preserve">SQUIRRELLY </t>
  </si>
  <si>
    <t>COULTER GOULD</t>
  </si>
  <si>
    <t>TRACES BADGER * 2D</t>
  </si>
  <si>
    <t>WENDY PLAYFAIR</t>
  </si>
  <si>
    <t xml:space="preserve">PISTOLS LIL ROJA * </t>
  </si>
  <si>
    <t>CASEY SIMPSON</t>
  </si>
  <si>
    <t>TOP POSSIBILITY * 2D</t>
  </si>
  <si>
    <t>LANA BOHNET</t>
  </si>
  <si>
    <t>KRK STRAW * 2D</t>
  </si>
  <si>
    <t>RENIE SCHNITZLER</t>
  </si>
  <si>
    <t xml:space="preserve">KATIES GOTA FAST ONE </t>
  </si>
  <si>
    <t>NANCY CSABAY</t>
  </si>
  <si>
    <t>CRIME DREAMER *</t>
  </si>
  <si>
    <t>NICOLE PANA</t>
  </si>
  <si>
    <t xml:space="preserve">BB PURE REED </t>
  </si>
  <si>
    <t>KRISTEN PFEFFERLE</t>
  </si>
  <si>
    <t>FAMOUS SAVANAH * 2D</t>
  </si>
  <si>
    <t>GINA SHANTZ</t>
  </si>
  <si>
    <t>ANGELS PRETTY CRIME 2D</t>
  </si>
  <si>
    <t>DANNIELLE KNUDSEN</t>
  </si>
  <si>
    <t>SHEISBYU * 2D</t>
  </si>
  <si>
    <t>CHRISTA WINSNES</t>
  </si>
  <si>
    <t>DOCS JACK EYED PEPPY * 2D</t>
  </si>
  <si>
    <t>SHAUNA KAMIENIECKI</t>
  </si>
  <si>
    <t>TONI 2D</t>
  </si>
  <si>
    <t>PATTY MOHNS</t>
  </si>
  <si>
    <t>COSTS ALOTTA CASH *</t>
  </si>
  <si>
    <t>SHARYL MALIN</t>
  </si>
  <si>
    <t>TQ'S EYE CANDY  * 2D</t>
  </si>
  <si>
    <t>CHARLOTTE JACKSON</t>
  </si>
  <si>
    <t>CASH BUYS * 2D</t>
  </si>
  <si>
    <t>GET CHARGEIN PLAYBOY * 2D</t>
  </si>
  <si>
    <t>VERONICA DIBB</t>
  </si>
  <si>
    <t>BARROOM BOON * 2D</t>
  </si>
  <si>
    <t>CANDACE WEDER</t>
  </si>
  <si>
    <t>DAZZLES TIME *</t>
  </si>
  <si>
    <t>ANGELA MASTAD</t>
  </si>
  <si>
    <t>NK JUANCHEA HICKORY * 2D</t>
  </si>
  <si>
    <t>CHANTELLE RONSKO</t>
  </si>
  <si>
    <t>DIAMOND CLASS ACT *</t>
  </si>
  <si>
    <t>JORDIE LIKES</t>
  </si>
  <si>
    <t>EYE ON HORTONS * 2D</t>
  </si>
  <si>
    <t>JANET PATRIQUIN</t>
  </si>
  <si>
    <t>HOWES MAKIN A MILE *</t>
  </si>
  <si>
    <t>BULLYS RED DOMINO 2D</t>
  </si>
  <si>
    <t>LAURIE BRESEE</t>
  </si>
  <si>
    <t xml:space="preserve">FAST EDWARDS </t>
  </si>
  <si>
    <t>RANA KOOPMANS</t>
  </si>
  <si>
    <t>CATLIN EASY JET * 2D</t>
  </si>
  <si>
    <t>LAURIE STEWART</t>
  </si>
  <si>
    <t>TIME FOR CABACHON *</t>
  </si>
  <si>
    <t>SONDA MARKS</t>
  </si>
  <si>
    <t>FLETCH N CARRY 2D</t>
  </si>
  <si>
    <t>MR BLEW BOON *</t>
  </si>
  <si>
    <t>SHAYNA DODDS</t>
  </si>
  <si>
    <t>LEOS BOOK *</t>
  </si>
  <si>
    <t>RHONDA VERGOUWEN</t>
  </si>
  <si>
    <t>PASSEM BUGS * 2D (OPEN &amp; YOUTH)</t>
  </si>
  <si>
    <t>JOELY HEWKO</t>
  </si>
  <si>
    <t>FAMOUS BOUND RUSTY *</t>
  </si>
  <si>
    <t>SHAYLE MCLEOD</t>
  </si>
  <si>
    <t>REAL TROUER</t>
  </si>
  <si>
    <t>JB EYE * 2D</t>
  </si>
  <si>
    <t>EYEAMONTIME *</t>
  </si>
  <si>
    <t>JILL PARSONAGE</t>
  </si>
  <si>
    <t>UNLEASHED TA FLY * 2D</t>
  </si>
  <si>
    <t>WENDY YOUNG</t>
  </si>
  <si>
    <t>JJ MOONLEASHED FAME * 2D</t>
  </si>
  <si>
    <t>DANNIELLE DINIUS</t>
  </si>
  <si>
    <t>SMARTIE *</t>
  </si>
  <si>
    <t>KIRSTY WHITE</t>
  </si>
  <si>
    <t>FAMOUS PICTURE  * 2D</t>
  </si>
  <si>
    <t>LUCY ROY</t>
  </si>
  <si>
    <t>IMA HOT BUG *</t>
  </si>
  <si>
    <t>EVALENEA ANDERSON</t>
  </si>
  <si>
    <t>BB SILVER SAINT * 2D</t>
  </si>
  <si>
    <t xml:space="preserve">JESS LIKE FLYIN </t>
  </si>
  <si>
    <t>GIVEMEA RED BULL * 2D</t>
  </si>
  <si>
    <t>JILL MCDOUGALL</t>
  </si>
  <si>
    <t>HERBIE TWO *</t>
  </si>
  <si>
    <t>KAYE STOESSER</t>
  </si>
  <si>
    <t>POSSIBLE ROCKSTAR *</t>
  </si>
  <si>
    <t>ELAINA BLACK</t>
  </si>
  <si>
    <t>ALIVE N SMASHING * 2D</t>
  </si>
  <si>
    <t>BERTINA OLAFSON</t>
  </si>
  <si>
    <t>MOONS PRECIOUS FAME *</t>
  </si>
  <si>
    <t>CHAD MULDOON</t>
  </si>
  <si>
    <t xml:space="preserve">BULLYS RED TICKET </t>
  </si>
  <si>
    <t>JEANINE EDGE</t>
  </si>
  <si>
    <t xml:space="preserve">TIME TO BE TIPSY * </t>
  </si>
  <si>
    <t>CARMAN POZZOBON</t>
  </si>
  <si>
    <t>REMINDMEATMIDNIGHT *</t>
  </si>
  <si>
    <t>BAILY WHYTE</t>
  </si>
  <si>
    <t>PAINT A PERFECTION *</t>
  </si>
  <si>
    <t>BRANDY MCPHEE</t>
  </si>
  <si>
    <t>FELON * 2D</t>
  </si>
  <si>
    <t>DEVYNN RUTZ</t>
  </si>
  <si>
    <t>JG DAT A FRENCHMAN * 2D</t>
  </si>
  <si>
    <t>MELISSA ANDERSON</t>
  </si>
  <si>
    <t>RC PACKIN GOLD * 2D</t>
  </si>
  <si>
    <t>FIESTA ROYALE * 2D</t>
  </si>
  <si>
    <t>KATIE GARTHWAITE</t>
  </si>
  <si>
    <t xml:space="preserve">LOTSA COCKTAILS * </t>
  </si>
  <si>
    <t>LACEY STANTON</t>
  </si>
  <si>
    <t>KATIES MINE *</t>
  </si>
  <si>
    <t>DONNA BEIERBACH</t>
  </si>
  <si>
    <t>TAKIN CAREOFBUSINESS *</t>
  </si>
  <si>
    <t>JAN BISCHLER</t>
  </si>
  <si>
    <t>HES BETTIN IT ALL * 2D</t>
  </si>
  <si>
    <t>MADELYN SCHAUER</t>
  </si>
  <si>
    <t>WINNING APPROACH *</t>
  </si>
  <si>
    <t>KERRI BABCOOK</t>
  </si>
  <si>
    <t>SR ROOT SIXTY SIX *</t>
  </si>
  <si>
    <t xml:space="preserve">LYNETTE BRODOWAY </t>
  </si>
  <si>
    <t>CLOUD GREY *</t>
  </si>
  <si>
    <t>NINA SMITH</t>
  </si>
  <si>
    <t>average $</t>
  </si>
  <si>
    <t>TOTAL</t>
  </si>
  <si>
    <t>D2</t>
  </si>
  <si>
    <t>D1</t>
  </si>
  <si>
    <t>Time</t>
  </si>
  <si>
    <t>short go $</t>
  </si>
  <si>
    <t>money</t>
  </si>
  <si>
    <t>Run 2</t>
  </si>
  <si>
    <t>Run 1</t>
  </si>
  <si>
    <t>HORSE</t>
  </si>
  <si>
    <t>NAME</t>
  </si>
  <si>
    <t>NO</t>
  </si>
  <si>
    <t>NO.</t>
  </si>
  <si>
    <t>DERBY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</si>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</sst>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00"/>
    <numFmt numFmtId="166" formatCode="[$-409]mmmm\-yy;@"/>
  </numFmts>
  <fonts count="6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1" xfId="0" quotePrefix="1" applyFont="1" applyBorder="1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selection activeCell="H31" sqref="H31"/>
    </sheetView>
  </sheetViews>
  <sheetFormatPr defaultRowHeight="12.75"/>
  <cols>
    <col min="1" max="2" width="3.7109375" customWidth="1"/>
    <col min="3" max="3" width="30.7109375" customWidth="1"/>
    <col min="4" max="4" width="33.7109375" customWidth="1"/>
    <col min="5" max="5" width="9.140625" style="3"/>
    <col min="6" max="6" width="10.7109375" style="2" customWidth="1"/>
    <col min="7" max="7" width="9.140625" style="3"/>
    <col min="8" max="9" width="10.7109375" style="2" customWidth="1"/>
    <col min="14" max="14" width="10.140625" style="1" bestFit="1" customWidth="1"/>
  </cols>
  <sheetData>
    <row r="1" spans="1:14" s="4" customFormat="1" ht="25.5" customHeight="1">
      <c r="A1" s="27" t="s">
        <v>152</v>
      </c>
      <c r="B1" s="27"/>
      <c r="C1" s="26" t="s">
        <v>151</v>
      </c>
      <c r="D1" s="25">
        <v>40827</v>
      </c>
      <c r="E1" s="22"/>
      <c r="F1" s="21"/>
      <c r="G1" s="22"/>
      <c r="H1" s="21"/>
      <c r="I1" s="21"/>
      <c r="J1" s="20">
        <v>0.7</v>
      </c>
      <c r="K1" s="20">
        <f>MIN(E3:G357)</f>
        <v>17.202999999999999</v>
      </c>
      <c r="L1" s="20">
        <f>+K1+J1</f>
        <v>17.902999999999999</v>
      </c>
      <c r="M1" s="20"/>
      <c r="N1" s="5"/>
    </row>
    <row r="2" spans="1:14" s="4" customFormat="1" ht="21.75" customHeight="1">
      <c r="A2" s="24" t="s">
        <v>150</v>
      </c>
      <c r="B2" s="24" t="s">
        <v>149</v>
      </c>
      <c r="C2" s="24" t="s">
        <v>148</v>
      </c>
      <c r="D2" s="23" t="s">
        <v>147</v>
      </c>
      <c r="E2" s="22" t="s">
        <v>146</v>
      </c>
      <c r="F2" s="21" t="s">
        <v>144</v>
      </c>
      <c r="G2" s="22" t="s">
        <v>145</v>
      </c>
      <c r="H2" s="21" t="s">
        <v>144</v>
      </c>
      <c r="I2" s="21" t="s">
        <v>143</v>
      </c>
      <c r="J2" s="20" t="s">
        <v>142</v>
      </c>
      <c r="K2" s="20" t="s">
        <v>141</v>
      </c>
      <c r="L2" s="20" t="s">
        <v>140</v>
      </c>
      <c r="M2" s="19" t="s">
        <v>139</v>
      </c>
      <c r="N2" s="18" t="s">
        <v>138</v>
      </c>
    </row>
    <row r="3" spans="1:14" s="4" customFormat="1" ht="15" customHeight="1">
      <c r="A3" s="10">
        <v>52</v>
      </c>
      <c r="B3" s="10">
        <v>52</v>
      </c>
      <c r="C3" s="10" t="s">
        <v>137</v>
      </c>
      <c r="D3" s="10" t="s">
        <v>136</v>
      </c>
      <c r="E3" s="8">
        <v>17.951000000000001</v>
      </c>
      <c r="F3" s="7"/>
      <c r="G3" s="8">
        <v>17.202999999999999</v>
      </c>
      <c r="H3" s="7">
        <v>1195.3399999999999</v>
      </c>
      <c r="I3" s="7"/>
      <c r="J3" s="6">
        <f>MIN(E3:G3)</f>
        <v>17.202999999999999</v>
      </c>
      <c r="K3" s="6">
        <f>IF(J3&lt;L$1,J3,0)</f>
        <v>17.202999999999999</v>
      </c>
      <c r="L3" s="6">
        <f>IF(K3=0,IF(J3&lt;M$1,J3,0),0)</f>
        <v>0</v>
      </c>
      <c r="M3" s="6">
        <f>SUM(E3+G3)</f>
        <v>35.153999999999996</v>
      </c>
      <c r="N3" s="5"/>
    </row>
    <row r="4" spans="1:14" s="4" customFormat="1" ht="15.75">
      <c r="A4" s="10">
        <v>1</v>
      </c>
      <c r="B4" s="10">
        <v>1</v>
      </c>
      <c r="C4" s="10" t="s">
        <v>135</v>
      </c>
      <c r="D4" s="9" t="s">
        <v>134</v>
      </c>
      <c r="E4" s="13">
        <v>17.402000000000001</v>
      </c>
      <c r="F4" s="16">
        <v>1195.3399999999999</v>
      </c>
      <c r="G4" s="13">
        <v>17.297000000000001</v>
      </c>
      <c r="H4" s="16">
        <v>989.25</v>
      </c>
      <c r="I4" s="16">
        <v>494.62</v>
      </c>
      <c r="J4" s="6">
        <f>MIN(E4:G4)</f>
        <v>17.297000000000001</v>
      </c>
      <c r="K4" s="6">
        <f>IF(J4&lt;L$1,J4,0)</f>
        <v>17.297000000000001</v>
      </c>
      <c r="L4" s="6">
        <f>IF(K4=0,IF(J4&lt;M$1,J4,0),0)</f>
        <v>0</v>
      </c>
      <c r="M4" s="6">
        <f>SUM(E4+G4)</f>
        <v>34.698999999999998</v>
      </c>
      <c r="N4" s="5">
        <v>1912.55</v>
      </c>
    </row>
    <row r="5" spans="1:14" s="4" customFormat="1" ht="15" customHeight="1">
      <c r="A5" s="10">
        <v>9</v>
      </c>
      <c r="B5" s="10">
        <v>9</v>
      </c>
      <c r="C5" s="10" t="s">
        <v>133</v>
      </c>
      <c r="D5" s="9" t="s">
        <v>132</v>
      </c>
      <c r="E5" s="8">
        <v>17.484999999999999</v>
      </c>
      <c r="F5" s="7">
        <v>783.15</v>
      </c>
      <c r="G5" s="8">
        <v>17.391999999999999</v>
      </c>
      <c r="H5" s="7">
        <v>783.15</v>
      </c>
      <c r="I5" s="7"/>
      <c r="J5" s="6">
        <f>MIN(E5:G5)</f>
        <v>17.391999999999999</v>
      </c>
      <c r="K5" s="6">
        <f>IF(J5&lt;L$1,J5,0)</f>
        <v>17.391999999999999</v>
      </c>
      <c r="L5" s="6">
        <f>IF(K5=0,IF(J5&lt;M$1,J5,0),0)</f>
        <v>0</v>
      </c>
      <c r="M5" s="6">
        <f>SUM(E5+G5)</f>
        <v>34.876999999999995</v>
      </c>
      <c r="N5" s="5">
        <v>1582.8</v>
      </c>
    </row>
    <row r="6" spans="1:14" s="4" customFormat="1" ht="15" customHeight="1">
      <c r="A6" s="10">
        <v>67</v>
      </c>
      <c r="B6" s="10">
        <v>67</v>
      </c>
      <c r="C6" s="10" t="s">
        <v>131</v>
      </c>
      <c r="D6" s="10" t="s">
        <v>130</v>
      </c>
      <c r="E6" s="8">
        <v>17.489999999999998</v>
      </c>
      <c r="F6" s="7">
        <v>577.05999999999995</v>
      </c>
      <c r="G6" s="8">
        <v>17.442</v>
      </c>
      <c r="H6" s="7">
        <v>577.05999999999995</v>
      </c>
      <c r="I6" s="7"/>
      <c r="J6" s="6">
        <f>MIN(E6:G6)</f>
        <v>17.442</v>
      </c>
      <c r="K6" s="6">
        <f>IF(J6&lt;L$1,J6,0)</f>
        <v>17.442</v>
      </c>
      <c r="L6" s="6">
        <f>IF(K6=0,IF(J6&lt;M$1,J6,0),0)</f>
        <v>0</v>
      </c>
      <c r="M6" s="6">
        <f>SUM(E6+G6)</f>
        <v>34.932000000000002</v>
      </c>
      <c r="N6" s="5"/>
    </row>
    <row r="7" spans="1:14" s="4" customFormat="1" ht="15" customHeight="1">
      <c r="A7" s="10">
        <v>38</v>
      </c>
      <c r="B7" s="10">
        <v>38</v>
      </c>
      <c r="C7" s="10" t="s">
        <v>129</v>
      </c>
      <c r="D7" s="10" t="s">
        <v>128</v>
      </c>
      <c r="E7" s="8">
        <v>17.677</v>
      </c>
      <c r="F7" s="7"/>
      <c r="G7" s="8">
        <v>17.449000000000002</v>
      </c>
      <c r="H7" s="7">
        <v>370.97</v>
      </c>
      <c r="I7" s="7"/>
      <c r="J7" s="6">
        <f>MIN(E7:G7)</f>
        <v>17.449000000000002</v>
      </c>
      <c r="K7" s="6">
        <f>IF(J7&lt;L$1,J7,0)</f>
        <v>17.449000000000002</v>
      </c>
      <c r="L7" s="6">
        <f>IF(K7=0,IF(J7&lt;M$1,J7,0),0)</f>
        <v>0</v>
      </c>
      <c r="M7" s="6">
        <f>SUM(E7+G7)</f>
        <v>35.126000000000005</v>
      </c>
      <c r="N7" s="5"/>
    </row>
    <row r="8" spans="1:14" s="4" customFormat="1" ht="15" customHeight="1">
      <c r="A8" s="10">
        <v>29</v>
      </c>
      <c r="B8" s="10">
        <v>29</v>
      </c>
      <c r="C8" s="10" t="s">
        <v>127</v>
      </c>
      <c r="D8" s="10" t="s">
        <v>126</v>
      </c>
      <c r="E8" s="8">
        <v>17.736000000000001</v>
      </c>
      <c r="F8" s="7"/>
      <c r="G8" s="8">
        <v>17.475999999999999</v>
      </c>
      <c r="H8" s="7">
        <v>206.09</v>
      </c>
      <c r="I8" s="7">
        <v>659.5</v>
      </c>
      <c r="J8" s="6">
        <f>MIN(E8:G8)</f>
        <v>17.475999999999999</v>
      </c>
      <c r="K8" s="6">
        <f>IF(J8&lt;L$1,J8,0)</f>
        <v>17.475999999999999</v>
      </c>
      <c r="L8" s="6">
        <f>IF(K8=0,IF(J8&lt;M$1,J8,0),0)</f>
        <v>0</v>
      </c>
      <c r="M8" s="6">
        <f>SUM(E8+G8)</f>
        <v>35.212000000000003</v>
      </c>
      <c r="N8" s="5">
        <v>1253.05</v>
      </c>
    </row>
    <row r="9" spans="1:14" s="4" customFormat="1" ht="15" customHeight="1">
      <c r="A9" s="10">
        <v>31</v>
      </c>
      <c r="B9" s="10">
        <v>31</v>
      </c>
      <c r="C9" s="10" t="s">
        <v>125</v>
      </c>
      <c r="D9" s="9" t="s">
        <v>124</v>
      </c>
      <c r="E9" s="8">
        <v>17.634</v>
      </c>
      <c r="F9" s="7"/>
      <c r="G9" s="8">
        <v>17.527000000000001</v>
      </c>
      <c r="H9" s="7"/>
      <c r="I9" s="7"/>
      <c r="J9" s="6">
        <f>MIN(E9:G9)</f>
        <v>17.527000000000001</v>
      </c>
      <c r="K9" s="6">
        <f>IF(J9&lt;L$1,J9,0)</f>
        <v>17.527000000000001</v>
      </c>
      <c r="L9" s="6">
        <f>IF(K9=0,IF(J9&lt;M$1,J9,0),0)</f>
        <v>0</v>
      </c>
      <c r="M9" s="6">
        <f>SUM(E9+G9)</f>
        <v>35.161000000000001</v>
      </c>
      <c r="N9" s="5"/>
    </row>
    <row r="10" spans="1:14" s="4" customFormat="1" ht="15.75">
      <c r="A10" s="10">
        <v>7</v>
      </c>
      <c r="B10" s="10">
        <v>7</v>
      </c>
      <c r="C10" s="10" t="s">
        <v>123</v>
      </c>
      <c r="D10" s="9" t="s">
        <v>122</v>
      </c>
      <c r="E10" s="8">
        <v>17.824999999999999</v>
      </c>
      <c r="F10" s="7"/>
      <c r="G10" s="8">
        <v>17.527999999999999</v>
      </c>
      <c r="H10" s="7"/>
      <c r="I10" s="7"/>
      <c r="J10" s="6">
        <f>MIN(E10:G10)</f>
        <v>17.527999999999999</v>
      </c>
      <c r="K10" s="6">
        <f>IF(J10&lt;L$1,J10,0)</f>
        <v>17.527999999999999</v>
      </c>
      <c r="L10" s="6">
        <f>IF(K10=0,IF(J10&lt;M$1,J10,0),0)</f>
        <v>0</v>
      </c>
      <c r="M10" s="6">
        <f>SUM(E10+G10)</f>
        <v>35.352999999999994</v>
      </c>
      <c r="N10" s="5"/>
    </row>
    <row r="11" spans="1:14" s="4" customFormat="1" ht="15.75">
      <c r="A11" s="10">
        <v>57</v>
      </c>
      <c r="B11" s="10">
        <v>57</v>
      </c>
      <c r="C11" s="17" t="s">
        <v>31</v>
      </c>
      <c r="D11" s="9" t="s">
        <v>121</v>
      </c>
      <c r="E11" s="8">
        <v>50</v>
      </c>
      <c r="F11" s="7"/>
      <c r="G11" s="8">
        <v>17.536000000000001</v>
      </c>
      <c r="H11" s="7"/>
      <c r="I11" s="7"/>
      <c r="J11" s="6">
        <f>MIN(E11:G11)</f>
        <v>17.536000000000001</v>
      </c>
      <c r="K11" s="6">
        <f>IF(J11&lt;L$1,J11,0)</f>
        <v>17.536000000000001</v>
      </c>
      <c r="L11" s="6">
        <f>IF(K11=0,IF(J11&lt;M$1,J11,0),0)</f>
        <v>0</v>
      </c>
      <c r="M11" s="6">
        <f>SUM(E11+G11)</f>
        <v>67.536000000000001</v>
      </c>
      <c r="N11" s="5"/>
    </row>
    <row r="12" spans="1:14" s="4" customFormat="1" ht="15.75">
      <c r="A12" s="10">
        <v>13</v>
      </c>
      <c r="B12" s="10">
        <v>13</v>
      </c>
      <c r="C12" s="10" t="s">
        <v>120</v>
      </c>
      <c r="D12" s="10" t="s">
        <v>119</v>
      </c>
      <c r="E12" s="13">
        <v>17.710999999999999</v>
      </c>
      <c r="F12" s="12"/>
      <c r="G12" s="13">
        <v>17.550999999999998</v>
      </c>
      <c r="H12" s="12"/>
      <c r="I12" s="12">
        <v>164.87</v>
      </c>
      <c r="J12" s="6">
        <f>MIN(E12:G12)</f>
        <v>17.550999999999998</v>
      </c>
      <c r="K12" s="6">
        <f>IF(J12&lt;L$1,J12,0)</f>
        <v>17.550999999999998</v>
      </c>
      <c r="L12" s="6">
        <f>IF(K12=0,IF(J12&lt;M$1,J12,0),0)</f>
        <v>0</v>
      </c>
      <c r="M12" s="6">
        <f>SUM(E12+G12)</f>
        <v>35.262</v>
      </c>
      <c r="N12" s="5">
        <v>329.75</v>
      </c>
    </row>
    <row r="13" spans="1:14" s="4" customFormat="1" ht="15.75">
      <c r="A13" s="10">
        <v>56</v>
      </c>
      <c r="B13" s="10">
        <v>56</v>
      </c>
      <c r="C13" s="10" t="s">
        <v>118</v>
      </c>
      <c r="D13" s="10" t="s">
        <v>117</v>
      </c>
      <c r="E13" s="8">
        <v>17.507999999999999</v>
      </c>
      <c r="F13" s="7">
        <v>370.97</v>
      </c>
      <c r="G13" s="8">
        <v>17.585000000000001</v>
      </c>
      <c r="H13" s="7"/>
      <c r="I13" s="7"/>
      <c r="J13" s="6">
        <f>MIN(E13:G13)</f>
        <v>17.507999999999999</v>
      </c>
      <c r="K13" s="6">
        <f>IF(J13&lt;L$1,J13,0)</f>
        <v>17.507999999999999</v>
      </c>
      <c r="L13" s="6">
        <f>IF(K13=0,IF(J13&lt;M$1,J13,0),0)</f>
        <v>0</v>
      </c>
      <c r="M13" s="6">
        <f>SUM(E13+G13)</f>
        <v>35.093000000000004</v>
      </c>
      <c r="N13" s="5"/>
    </row>
    <row r="14" spans="1:14" s="4" customFormat="1" ht="15.75">
      <c r="A14" s="10">
        <v>48</v>
      </c>
      <c r="B14" s="10">
        <v>48</v>
      </c>
      <c r="C14" s="10" t="s">
        <v>116</v>
      </c>
      <c r="D14" s="10" t="s">
        <v>115</v>
      </c>
      <c r="E14" s="8">
        <v>17.451000000000001</v>
      </c>
      <c r="F14" s="7">
        <v>989.25</v>
      </c>
      <c r="G14" s="8">
        <v>17.661999999999999</v>
      </c>
      <c r="H14" s="7"/>
      <c r="I14" s="7"/>
      <c r="J14" s="6">
        <f>MIN(E14:G14)</f>
        <v>17.451000000000001</v>
      </c>
      <c r="K14" s="6">
        <f>IF(J14&lt;L$1,J14,0)</f>
        <v>17.451000000000001</v>
      </c>
      <c r="L14" s="6">
        <f>IF(K14=0,IF(J14&lt;M$1,J14,0),0)</f>
        <v>0</v>
      </c>
      <c r="M14" s="6">
        <f>SUM(E14+G14)</f>
        <v>35.113</v>
      </c>
      <c r="N14" s="5">
        <v>593.54999999999995</v>
      </c>
    </row>
    <row r="15" spans="1:14" s="4" customFormat="1" ht="15.75">
      <c r="A15" s="10">
        <v>53</v>
      </c>
      <c r="B15" s="10">
        <v>53</v>
      </c>
      <c r="C15" s="10" t="s">
        <v>114</v>
      </c>
      <c r="D15" s="11" t="s">
        <v>113</v>
      </c>
      <c r="E15" s="8">
        <v>17.722000000000001</v>
      </c>
      <c r="F15" s="7"/>
      <c r="G15" s="8">
        <v>17.663</v>
      </c>
      <c r="H15" s="7"/>
      <c r="I15" s="7"/>
      <c r="J15" s="6">
        <f>MIN(E15:G15)</f>
        <v>17.663</v>
      </c>
      <c r="K15" s="6">
        <f>IF(J15&lt;L$1,J15,0)</f>
        <v>17.663</v>
      </c>
      <c r="L15" s="6">
        <f>IF(K15=0,IF(J15&lt;M$1,J15,0),0)</f>
        <v>0</v>
      </c>
      <c r="M15" s="6">
        <f>SUM(E15+G15)</f>
        <v>35.385000000000005</v>
      </c>
      <c r="N15" s="5"/>
    </row>
    <row r="16" spans="1:14" s="4" customFormat="1" ht="15.75">
      <c r="A16" s="10">
        <v>62</v>
      </c>
      <c r="B16" s="10">
        <v>62</v>
      </c>
      <c r="C16" s="10" t="s">
        <v>112</v>
      </c>
      <c r="D16" s="9" t="s">
        <v>111</v>
      </c>
      <c r="E16" s="8">
        <v>17.603999999999999</v>
      </c>
      <c r="F16" s="7"/>
      <c r="G16" s="8">
        <v>17.683</v>
      </c>
      <c r="H16" s="7"/>
      <c r="I16" s="7"/>
      <c r="J16" s="6">
        <f>MIN(E16:G16)</f>
        <v>17.603999999999999</v>
      </c>
      <c r="K16" s="6">
        <f>IF(J16&lt;L$1,J16,0)</f>
        <v>17.603999999999999</v>
      </c>
      <c r="L16" s="6">
        <f>IF(K16=0,IF(J16&lt;M$1,J16,0),0)</f>
        <v>0</v>
      </c>
      <c r="M16" s="6">
        <f>SUM(E16+G16)</f>
        <v>35.286999999999999</v>
      </c>
      <c r="N16" s="5"/>
    </row>
    <row r="17" spans="1:14" s="4" customFormat="1" ht="15.75">
      <c r="A17" s="10">
        <v>32</v>
      </c>
      <c r="B17" s="10">
        <v>32</v>
      </c>
      <c r="C17" s="10" t="s">
        <v>110</v>
      </c>
      <c r="D17" s="9" t="s">
        <v>109</v>
      </c>
      <c r="E17" s="8">
        <v>18.010000000000002</v>
      </c>
      <c r="F17" s="7"/>
      <c r="G17" s="8">
        <v>17.683</v>
      </c>
      <c r="H17" s="7"/>
      <c r="I17" s="7"/>
      <c r="J17" s="6">
        <f>MIN(E17:G17)</f>
        <v>17.683</v>
      </c>
      <c r="K17" s="6">
        <f>IF(J17&lt;L$1,J17,0)</f>
        <v>17.683</v>
      </c>
      <c r="L17" s="6">
        <f>IF(K17=0,IF(J17&lt;M$1,J17,0),0)</f>
        <v>0</v>
      </c>
      <c r="M17" s="6">
        <f>SUM(E17+G17)</f>
        <v>35.692999999999998</v>
      </c>
      <c r="N17" s="5"/>
    </row>
    <row r="18" spans="1:14" s="4" customFormat="1" ht="15.75">
      <c r="A18" s="10">
        <v>69</v>
      </c>
      <c r="B18" s="10">
        <v>69</v>
      </c>
      <c r="C18" s="10" t="s">
        <v>108</v>
      </c>
      <c r="D18" s="9" t="s">
        <v>107</v>
      </c>
      <c r="E18" s="8">
        <v>18.102</v>
      </c>
      <c r="F18" s="7"/>
      <c r="G18" s="8">
        <v>17.702999999999999</v>
      </c>
      <c r="H18" s="7"/>
      <c r="I18" s="7"/>
      <c r="J18" s="6">
        <f>MIN(E18:G18)</f>
        <v>17.702999999999999</v>
      </c>
      <c r="K18" s="6">
        <f>IF(J18&lt;L$1,J18,0)</f>
        <v>17.702999999999999</v>
      </c>
      <c r="L18" s="6">
        <f>IF(K18=0,IF(J18&lt;M$1,J18,0),0)</f>
        <v>0</v>
      </c>
      <c r="M18" s="6">
        <f>SUM(E18+G18)</f>
        <v>35.805</v>
      </c>
      <c r="N18" s="5"/>
    </row>
    <row r="19" spans="1:14" s="4" customFormat="1" ht="15" customHeight="1">
      <c r="A19" s="10">
        <v>17</v>
      </c>
      <c r="B19" s="10">
        <v>17</v>
      </c>
      <c r="C19" s="10" t="s">
        <v>106</v>
      </c>
      <c r="D19" s="9" t="s">
        <v>105</v>
      </c>
      <c r="E19" s="13">
        <v>18.452999999999999</v>
      </c>
      <c r="F19" s="12"/>
      <c r="G19" s="13">
        <v>17.741</v>
      </c>
      <c r="H19" s="12"/>
      <c r="I19" s="12"/>
      <c r="J19" s="6">
        <f>MIN(E19:G19)</f>
        <v>17.741</v>
      </c>
      <c r="K19" s="6">
        <f>IF(J19&lt;L$1,J19,0)</f>
        <v>17.741</v>
      </c>
      <c r="L19" s="6">
        <f>IF(K19=0,IF(J19&lt;M$1,J19,0),0)</f>
        <v>0</v>
      </c>
      <c r="M19" s="6">
        <f>SUM(E19+G19)</f>
        <v>36.194000000000003</v>
      </c>
      <c r="N19" s="5"/>
    </row>
    <row r="20" spans="1:14" s="4" customFormat="1" ht="15" customHeight="1">
      <c r="A20" s="10">
        <v>23</v>
      </c>
      <c r="B20" s="10">
        <v>23</v>
      </c>
      <c r="C20" s="10" t="s">
        <v>104</v>
      </c>
      <c r="D20" s="9" t="s">
        <v>103</v>
      </c>
      <c r="E20" s="13">
        <v>17.776</v>
      </c>
      <c r="F20" s="12"/>
      <c r="G20" s="13">
        <v>17.745000000000001</v>
      </c>
      <c r="H20" s="12"/>
      <c r="I20" s="12"/>
      <c r="J20" s="6">
        <f>MIN(E20:G20)</f>
        <v>17.745000000000001</v>
      </c>
      <c r="K20" s="6">
        <f>IF(J20&lt;L$1,J20,0)</f>
        <v>17.745000000000001</v>
      </c>
      <c r="L20" s="6">
        <f>IF(K20=0,IF(J20&lt;M$1,J20,0),0)</f>
        <v>0</v>
      </c>
      <c r="M20" s="6">
        <f>SUM(E20+G20)</f>
        <v>35.521000000000001</v>
      </c>
      <c r="N20" s="5"/>
    </row>
    <row r="21" spans="1:14" s="4" customFormat="1" ht="15" customHeight="1">
      <c r="A21" s="10">
        <v>71</v>
      </c>
      <c r="B21" s="10">
        <v>71</v>
      </c>
      <c r="C21" s="10" t="s">
        <v>102</v>
      </c>
      <c r="D21" s="11" t="s">
        <v>101</v>
      </c>
      <c r="E21" s="8">
        <v>17.510000000000002</v>
      </c>
      <c r="F21" s="7">
        <v>206.09</v>
      </c>
      <c r="G21" s="8">
        <v>17.763000000000002</v>
      </c>
      <c r="H21" s="7"/>
      <c r="I21" s="7">
        <v>329.6</v>
      </c>
      <c r="J21" s="6">
        <f>MIN(E21:G21)</f>
        <v>17.510000000000002</v>
      </c>
      <c r="K21" s="6">
        <f>IF(J21&lt;L$1,J21,0)</f>
        <v>17.510000000000002</v>
      </c>
      <c r="L21" s="6">
        <f>IF(K21=0,IF(J21&lt;M$1,J21,0),0)</f>
        <v>0</v>
      </c>
      <c r="M21" s="6">
        <f>SUM(E21+G21)</f>
        <v>35.273000000000003</v>
      </c>
      <c r="N21" s="5">
        <v>923.3</v>
      </c>
    </row>
    <row r="22" spans="1:14" s="4" customFormat="1" ht="15" customHeight="1">
      <c r="A22" s="10">
        <v>34</v>
      </c>
      <c r="B22" s="10">
        <v>34</v>
      </c>
      <c r="C22" s="10" t="s">
        <v>100</v>
      </c>
      <c r="D22" s="9" t="s">
        <v>99</v>
      </c>
      <c r="E22" s="8">
        <v>17.86</v>
      </c>
      <c r="F22" s="7"/>
      <c r="G22" s="8">
        <v>17.763999999999999</v>
      </c>
      <c r="H22" s="7"/>
      <c r="I22" s="7"/>
      <c r="J22" s="6">
        <f>MIN(E22:G22)</f>
        <v>17.763999999999999</v>
      </c>
      <c r="K22" s="6">
        <f>IF(J22&lt;L$1,J22,0)</f>
        <v>17.763999999999999</v>
      </c>
      <c r="L22" s="6">
        <f>IF(K22=0,IF(J22&lt;M$1,J22,0),0)</f>
        <v>0</v>
      </c>
      <c r="M22" s="6">
        <f>SUM(E22+G22)</f>
        <v>35.623999999999995</v>
      </c>
      <c r="N22" s="5"/>
    </row>
    <row r="23" spans="1:14" s="4" customFormat="1" ht="15.75">
      <c r="A23" s="10">
        <v>12</v>
      </c>
      <c r="B23" s="10">
        <v>12</v>
      </c>
      <c r="C23" s="10" t="s">
        <v>33</v>
      </c>
      <c r="D23" s="9" t="s">
        <v>98</v>
      </c>
      <c r="E23" s="13">
        <v>17.768999999999998</v>
      </c>
      <c r="F23" s="12"/>
      <c r="G23" s="13">
        <v>17.783000000000001</v>
      </c>
      <c r="H23" s="12"/>
      <c r="I23" s="12"/>
      <c r="J23" s="6">
        <f>MIN(E23:G23)</f>
        <v>17.768999999999998</v>
      </c>
      <c r="K23" s="6">
        <f>IF(J23&lt;L$1,J23,0)</f>
        <v>17.768999999999998</v>
      </c>
      <c r="L23" s="6">
        <f>IF(K23=0,IF(J23&lt;M$1,J23,0),0)</f>
        <v>0</v>
      </c>
      <c r="M23" s="6">
        <f>SUM(E23+G23)</f>
        <v>35.552</v>
      </c>
      <c r="N23" s="5"/>
    </row>
    <row r="24" spans="1:14" s="4" customFormat="1" ht="15" customHeight="1">
      <c r="A24" s="10">
        <v>49</v>
      </c>
      <c r="B24" s="10">
        <v>49</v>
      </c>
      <c r="C24" s="10" t="s">
        <v>78</v>
      </c>
      <c r="D24" s="9" t="s">
        <v>97</v>
      </c>
      <c r="E24" s="8">
        <v>50</v>
      </c>
      <c r="F24" s="7"/>
      <c r="G24" s="8">
        <v>17.786999999999999</v>
      </c>
      <c r="H24" s="7"/>
      <c r="I24" s="7"/>
      <c r="J24" s="6">
        <f>MIN(E24:G24)</f>
        <v>17.786999999999999</v>
      </c>
      <c r="K24" s="6">
        <f>IF(J24&lt;L$1,J24,0)</f>
        <v>17.786999999999999</v>
      </c>
      <c r="L24" s="6">
        <f>IF(K24=0,IF(J24&lt;M$1,J24,0),0)</f>
        <v>0</v>
      </c>
      <c r="M24" s="6">
        <f>SUM(E24+G24)</f>
        <v>67.787000000000006</v>
      </c>
      <c r="N24" s="5"/>
    </row>
    <row r="25" spans="1:14" s="4" customFormat="1" ht="15.75">
      <c r="A25" s="10">
        <v>6</v>
      </c>
      <c r="B25" s="10">
        <v>6</v>
      </c>
      <c r="C25" s="10" t="s">
        <v>96</v>
      </c>
      <c r="D25" s="9" t="s">
        <v>95</v>
      </c>
      <c r="E25" s="8">
        <v>18.143000000000001</v>
      </c>
      <c r="F25" s="7"/>
      <c r="G25" s="8">
        <v>17.806999999999999</v>
      </c>
      <c r="H25" s="7"/>
      <c r="I25" s="7"/>
      <c r="J25" s="6">
        <f>MIN(E25:G25)</f>
        <v>17.806999999999999</v>
      </c>
      <c r="K25" s="6">
        <f>IF(J25&lt;L$1,J25,0)</f>
        <v>17.806999999999999</v>
      </c>
      <c r="L25" s="6">
        <f>IF(K25=0,IF(J25&lt;M$1,J25,0),0)</f>
        <v>0</v>
      </c>
      <c r="M25" s="6">
        <f>SUM(E25+G25)</f>
        <v>35.950000000000003</v>
      </c>
      <c r="N25" s="5"/>
    </row>
    <row r="26" spans="1:14" s="4" customFormat="1" ht="15" customHeight="1">
      <c r="A26" s="10">
        <v>58</v>
      </c>
      <c r="B26" s="10">
        <v>58</v>
      </c>
      <c r="C26" s="10" t="s">
        <v>94</v>
      </c>
      <c r="D26" s="9" t="s">
        <v>93</v>
      </c>
      <c r="E26" s="8">
        <v>18.071000000000002</v>
      </c>
      <c r="F26" s="7"/>
      <c r="G26" s="8">
        <v>17.809999999999999</v>
      </c>
      <c r="H26" s="7"/>
      <c r="I26" s="7"/>
      <c r="J26" s="6">
        <f>MIN(E26:G26)</f>
        <v>17.809999999999999</v>
      </c>
      <c r="K26" s="6">
        <f>IF(J26&lt;L$1,J26,0)</f>
        <v>17.809999999999999</v>
      </c>
      <c r="L26" s="6">
        <f>IF(K26=0,IF(J26&lt;M$1,J26,0),0)</f>
        <v>0</v>
      </c>
      <c r="M26" s="6">
        <f>SUM(E26+G26)</f>
        <v>35.881</v>
      </c>
      <c r="N26" s="5"/>
    </row>
    <row r="27" spans="1:14" s="4" customFormat="1" ht="15" customHeight="1">
      <c r="A27" s="10">
        <v>28</v>
      </c>
      <c r="B27" s="10">
        <v>28</v>
      </c>
      <c r="C27" s="10" t="s">
        <v>92</v>
      </c>
      <c r="D27" s="9" t="s">
        <v>91</v>
      </c>
      <c r="E27" s="8">
        <v>17.917000000000002</v>
      </c>
      <c r="F27" s="7"/>
      <c r="G27" s="8">
        <v>17.838999999999999</v>
      </c>
      <c r="H27" s="7"/>
      <c r="I27" s="7"/>
      <c r="J27" s="6">
        <f>MIN(E27:G27)</f>
        <v>17.838999999999999</v>
      </c>
      <c r="K27" s="6">
        <f>IF(J27&lt;L$1,J27,0)</f>
        <v>17.838999999999999</v>
      </c>
      <c r="L27" s="6">
        <f>IF(K27=0,IF(J27&lt;M$1,J27,0),0)</f>
        <v>0</v>
      </c>
      <c r="M27" s="6">
        <f>SUM(E27+G27)</f>
        <v>35.756</v>
      </c>
      <c r="N27" s="5"/>
    </row>
    <row r="28" spans="1:14" s="4" customFormat="1" ht="15.75">
      <c r="A28" s="10">
        <v>61</v>
      </c>
      <c r="B28" s="10">
        <v>61</v>
      </c>
      <c r="C28" s="10" t="s">
        <v>90</v>
      </c>
      <c r="D28" s="10" t="s">
        <v>89</v>
      </c>
      <c r="E28" s="8">
        <v>18.343</v>
      </c>
      <c r="F28" s="7">
        <v>82.5</v>
      </c>
      <c r="G28" s="8">
        <v>17.922999999999998</v>
      </c>
      <c r="H28" s="7">
        <v>247.5</v>
      </c>
      <c r="I28" s="7"/>
      <c r="J28" s="6">
        <f>MIN(E28:G28)</f>
        <v>17.922999999999998</v>
      </c>
      <c r="K28" s="6">
        <f>IF(J28&lt;L$1,J28,0)</f>
        <v>0</v>
      </c>
      <c r="L28" s="6">
        <f>IF(K28=0,IF(J28&lt;M$1,J28,0),0)</f>
        <v>0</v>
      </c>
      <c r="M28" s="6">
        <f>SUM(E28+G28)</f>
        <v>36.265999999999998</v>
      </c>
      <c r="N28" s="5"/>
    </row>
    <row r="29" spans="1:14" s="4" customFormat="1" ht="15.75">
      <c r="A29" s="10">
        <v>5</v>
      </c>
      <c r="B29" s="10">
        <v>5</v>
      </c>
      <c r="C29" s="10" t="s">
        <v>88</v>
      </c>
      <c r="D29" s="9" t="s">
        <v>87</v>
      </c>
      <c r="E29" s="13">
        <v>50</v>
      </c>
      <c r="F29" s="12"/>
      <c r="G29" s="13">
        <v>17.923999999999999</v>
      </c>
      <c r="H29" s="16">
        <v>330</v>
      </c>
      <c r="I29" s="12"/>
      <c r="J29" s="6">
        <f>MIN(E29:G29)</f>
        <v>17.923999999999999</v>
      </c>
      <c r="K29" s="6">
        <f>IF(J29&lt;L$1,J29,0)</f>
        <v>0</v>
      </c>
      <c r="L29" s="6">
        <f>IF(K29=0,IF(J29&lt;M$1,J29,0),0)</f>
        <v>0</v>
      </c>
      <c r="M29" s="6">
        <f>SUM(E29+G29)</f>
        <v>67.924000000000007</v>
      </c>
      <c r="N29" s="5"/>
    </row>
    <row r="30" spans="1:14" s="4" customFormat="1" ht="15.75">
      <c r="A30" s="10">
        <v>15</v>
      </c>
      <c r="B30" s="10">
        <v>15</v>
      </c>
      <c r="C30" s="10" t="s">
        <v>86</v>
      </c>
      <c r="D30" s="9" t="s">
        <v>85</v>
      </c>
      <c r="E30" s="13">
        <v>18.234000000000002</v>
      </c>
      <c r="F30" s="12"/>
      <c r="G30" s="13">
        <v>17.937000000000001</v>
      </c>
      <c r="H30" s="12"/>
      <c r="I30" s="12"/>
      <c r="J30" s="6">
        <f>MIN(E30:G30)</f>
        <v>17.937000000000001</v>
      </c>
      <c r="K30" s="6">
        <f>IF(J30&lt;L$1,J30,0)</f>
        <v>0</v>
      </c>
      <c r="L30" s="6">
        <f>IF(K30=0,IF(J30&lt;M$1,J30,0),0)</f>
        <v>0</v>
      </c>
      <c r="M30" s="6">
        <f>SUM(E30+G30)</f>
        <v>36.171000000000006</v>
      </c>
      <c r="N30" s="5"/>
    </row>
    <row r="31" spans="1:14" s="4" customFormat="1" ht="15.75">
      <c r="A31" s="10">
        <v>51</v>
      </c>
      <c r="B31" s="10">
        <v>51</v>
      </c>
      <c r="C31" s="10" t="s">
        <v>25</v>
      </c>
      <c r="D31" s="10" t="s">
        <v>84</v>
      </c>
      <c r="E31" s="8">
        <v>17.645</v>
      </c>
      <c r="F31" s="7"/>
      <c r="G31" s="8">
        <v>17.95</v>
      </c>
      <c r="H31" s="7">
        <v>165</v>
      </c>
      <c r="I31" s="7"/>
      <c r="J31" s="6">
        <f>MIN(E31:G31)</f>
        <v>17.645</v>
      </c>
      <c r="K31" s="6">
        <f>IF(J31&lt;L$1,J31,0)</f>
        <v>17.645</v>
      </c>
      <c r="L31" s="6">
        <f>IF(K31=0,IF(J31&lt;M$1,J31,0),0)</f>
        <v>0</v>
      </c>
      <c r="M31" s="6">
        <f>SUM(E31+G31)</f>
        <v>35.594999999999999</v>
      </c>
      <c r="N31" s="5"/>
    </row>
    <row r="32" spans="1:14" s="4" customFormat="1" ht="15.75">
      <c r="A32" s="10">
        <v>37</v>
      </c>
      <c r="B32" s="10">
        <v>37</v>
      </c>
      <c r="C32" s="10" t="s">
        <v>7</v>
      </c>
      <c r="D32" s="9" t="s">
        <v>83</v>
      </c>
      <c r="E32" s="8">
        <v>50</v>
      </c>
      <c r="F32" s="7"/>
      <c r="G32" s="8">
        <v>17.995000000000001</v>
      </c>
      <c r="H32" s="7"/>
      <c r="I32" s="7"/>
      <c r="J32" s="6">
        <f>MIN(E32:G32)</f>
        <v>17.995000000000001</v>
      </c>
      <c r="K32" s="6">
        <f>IF(J32&lt;L$1,J32,0)</f>
        <v>0</v>
      </c>
      <c r="L32" s="6">
        <f>IF(K32=0,IF(J32&lt;M$1,J32,0),0)</f>
        <v>0</v>
      </c>
      <c r="M32" s="6">
        <f>SUM(E32+G32)</f>
        <v>67.995000000000005</v>
      </c>
      <c r="N32" s="5"/>
    </row>
    <row r="33" spans="1:14" s="4" customFormat="1" ht="15.75">
      <c r="A33" s="10">
        <v>36</v>
      </c>
      <c r="B33" s="10">
        <v>36</v>
      </c>
      <c r="C33" s="10" t="s">
        <v>82</v>
      </c>
      <c r="D33" s="11" t="s">
        <v>81</v>
      </c>
      <c r="E33" s="8">
        <v>17.925999999999998</v>
      </c>
      <c r="F33" s="7"/>
      <c r="G33" s="8">
        <v>18.010999999999999</v>
      </c>
      <c r="H33" s="7"/>
      <c r="I33" s="7"/>
      <c r="J33" s="6">
        <f>MIN(E33:G33)</f>
        <v>17.925999999999998</v>
      </c>
      <c r="K33" s="6">
        <f>IF(J33&lt;L$1,J33,0)</f>
        <v>0</v>
      </c>
      <c r="L33" s="6">
        <f>IF(K33=0,IF(J33&lt;M$1,J33,0),0)</f>
        <v>0</v>
      </c>
      <c r="M33" s="6">
        <f>SUM(E33+G33)</f>
        <v>35.936999999999998</v>
      </c>
      <c r="N33" s="5"/>
    </row>
    <row r="34" spans="1:14" s="4" customFormat="1" ht="15.75">
      <c r="A34" s="10">
        <v>64</v>
      </c>
      <c r="B34" s="10">
        <v>64</v>
      </c>
      <c r="C34" s="10" t="s">
        <v>80</v>
      </c>
      <c r="D34" s="9" t="s">
        <v>79</v>
      </c>
      <c r="E34" s="8">
        <v>18.364000000000001</v>
      </c>
      <c r="F34" s="7"/>
      <c r="G34" s="8">
        <v>18.015000000000001</v>
      </c>
      <c r="H34" s="7">
        <v>82.5</v>
      </c>
      <c r="I34" s="7"/>
      <c r="J34" s="6">
        <f>MIN(E34:G34)</f>
        <v>18.015000000000001</v>
      </c>
      <c r="K34" s="6">
        <f>IF(J34&lt;L$1,J34,0)</f>
        <v>0</v>
      </c>
      <c r="L34" s="6">
        <f>IF(K34=0,IF(J34&lt;M$1,J34,0),0)</f>
        <v>0</v>
      </c>
      <c r="M34" s="6">
        <f>SUM(E34+G34)</f>
        <v>36.379000000000005</v>
      </c>
      <c r="N34" s="5"/>
    </row>
    <row r="35" spans="1:14" s="4" customFormat="1" ht="15.75">
      <c r="A35" s="10">
        <v>35</v>
      </c>
      <c r="B35" s="10">
        <v>35</v>
      </c>
      <c r="C35" s="10" t="s">
        <v>78</v>
      </c>
      <c r="D35" s="10" t="s">
        <v>77</v>
      </c>
      <c r="E35" s="8">
        <v>18.256</v>
      </c>
      <c r="F35" s="7"/>
      <c r="G35" s="8">
        <v>18.058</v>
      </c>
      <c r="H35" s="7"/>
      <c r="I35" s="7"/>
      <c r="J35" s="6">
        <f>MIN(E35:G35)</f>
        <v>18.058</v>
      </c>
      <c r="K35" s="6">
        <f>IF(J35&lt;L$1,J35,0)</f>
        <v>0</v>
      </c>
      <c r="L35" s="6">
        <f>IF(K35=0,IF(J35&lt;M$1,J35,0),0)</f>
        <v>0</v>
      </c>
      <c r="M35" s="6">
        <f>SUM(E35+G35)</f>
        <v>36.314</v>
      </c>
      <c r="N35" s="5"/>
    </row>
    <row r="36" spans="1:14" s="4" customFormat="1" ht="15.75">
      <c r="A36" s="10">
        <v>33</v>
      </c>
      <c r="B36" s="10">
        <v>33</v>
      </c>
      <c r="C36" s="10" t="s">
        <v>76</v>
      </c>
      <c r="D36" s="10" t="s">
        <v>75</v>
      </c>
      <c r="E36" s="8">
        <v>18.774999999999999</v>
      </c>
      <c r="F36" s="7"/>
      <c r="G36" s="8">
        <v>18.207000000000001</v>
      </c>
      <c r="H36" s="7"/>
      <c r="I36" s="7"/>
      <c r="J36" s="6">
        <f>MIN(E36:G36)</f>
        <v>18.207000000000001</v>
      </c>
      <c r="K36" s="6">
        <f>IF(J36&lt;L$1,J36,0)</f>
        <v>0</v>
      </c>
      <c r="L36" s="6">
        <f>IF(K36=0,IF(J36&lt;M$1,J36,0),0)</f>
        <v>0</v>
      </c>
      <c r="M36" s="6">
        <f>SUM(E36+G36)</f>
        <v>36.981999999999999</v>
      </c>
      <c r="N36" s="5"/>
    </row>
    <row r="37" spans="1:14" s="4" customFormat="1" ht="15.75">
      <c r="A37" s="10">
        <v>66</v>
      </c>
      <c r="B37" s="10">
        <v>66</v>
      </c>
      <c r="C37" s="10" t="s">
        <v>17</v>
      </c>
      <c r="D37" s="10" t="s">
        <v>74</v>
      </c>
      <c r="E37" s="8">
        <v>18.148</v>
      </c>
      <c r="F37" s="7">
        <v>247.5</v>
      </c>
      <c r="G37" s="8">
        <v>18.213000000000001</v>
      </c>
      <c r="H37" s="7"/>
      <c r="I37" s="7"/>
      <c r="J37" s="6">
        <f>MIN(E37:G37)</f>
        <v>18.148</v>
      </c>
      <c r="K37" s="6">
        <f>IF(J37&lt;L$1,J37,0)</f>
        <v>0</v>
      </c>
      <c r="L37" s="6">
        <f>IF(K37=0,IF(J37&lt;M$1,J37,0),0)</f>
        <v>0</v>
      </c>
      <c r="M37" s="6">
        <f>SUM(E37+G37)</f>
        <v>36.361000000000004</v>
      </c>
      <c r="N37" s="5"/>
    </row>
    <row r="38" spans="1:14" s="4" customFormat="1" ht="15.75">
      <c r="A38" s="10">
        <v>47</v>
      </c>
      <c r="B38" s="10">
        <v>47</v>
      </c>
      <c r="C38" s="10" t="s">
        <v>73</v>
      </c>
      <c r="D38" s="10" t="s">
        <v>72</v>
      </c>
      <c r="E38" s="8">
        <v>50</v>
      </c>
      <c r="F38" s="7"/>
      <c r="G38" s="8">
        <v>18.213999999999999</v>
      </c>
      <c r="H38" s="7"/>
      <c r="I38" s="7"/>
      <c r="J38" s="6">
        <f>MIN(E38:G38)</f>
        <v>18.213999999999999</v>
      </c>
      <c r="K38" s="6">
        <f>IF(J38&lt;L$1,J38,0)</f>
        <v>0</v>
      </c>
      <c r="L38" s="6">
        <f>IF(K38=0,IF(J38&lt;M$1,J38,0),0)</f>
        <v>0</v>
      </c>
      <c r="M38" s="6">
        <f>SUM(E38+G38)</f>
        <v>68.213999999999999</v>
      </c>
      <c r="N38" s="5"/>
    </row>
    <row r="39" spans="1:14" s="4" customFormat="1" ht="15.75">
      <c r="A39" s="10">
        <v>18</v>
      </c>
      <c r="B39" s="10">
        <v>18</v>
      </c>
      <c r="C39" s="10" t="s">
        <v>71</v>
      </c>
      <c r="D39" s="9" t="s">
        <v>70</v>
      </c>
      <c r="E39" s="13">
        <v>18.305</v>
      </c>
      <c r="F39" s="16">
        <v>165</v>
      </c>
      <c r="G39" s="13">
        <v>18.257999999999999</v>
      </c>
      <c r="H39" s="12"/>
      <c r="I39" s="12"/>
      <c r="J39" s="6">
        <f>MIN(E39:G39)</f>
        <v>18.257999999999999</v>
      </c>
      <c r="K39" s="6">
        <f>IF(J39&lt;L$1,J39,0)</f>
        <v>0</v>
      </c>
      <c r="L39" s="6">
        <f>IF(K39=0,IF(J39&lt;M$1,J39,0),0)</f>
        <v>0</v>
      </c>
      <c r="M39" s="6">
        <f>SUM(E39+G39)</f>
        <v>36.563000000000002</v>
      </c>
      <c r="N39" s="5"/>
    </row>
    <row r="40" spans="1:14" s="4" customFormat="1" ht="15.75">
      <c r="A40" s="10">
        <v>45</v>
      </c>
      <c r="B40" s="10">
        <v>45</v>
      </c>
      <c r="C40" s="10" t="s">
        <v>69</v>
      </c>
      <c r="D40" s="9" t="s">
        <v>68</v>
      </c>
      <c r="E40" s="8">
        <v>18.356000000000002</v>
      </c>
      <c r="F40" s="7"/>
      <c r="G40" s="8">
        <v>18.271000000000001</v>
      </c>
      <c r="H40" s="7"/>
      <c r="I40" s="7"/>
      <c r="J40" s="6">
        <f>MIN(E40:G40)</f>
        <v>18.271000000000001</v>
      </c>
      <c r="K40" s="6">
        <f>IF(J40&lt;L$1,J40,0)</f>
        <v>0</v>
      </c>
      <c r="L40" s="6">
        <f>IF(K40=0,IF(J40&lt;M$1,J40,0),0)</f>
        <v>0</v>
      </c>
      <c r="M40" s="6">
        <f>SUM(E40+G40)</f>
        <v>36.627000000000002</v>
      </c>
      <c r="N40" s="5"/>
    </row>
    <row r="41" spans="1:14" s="4" customFormat="1" ht="15.75">
      <c r="A41" s="10">
        <v>21</v>
      </c>
      <c r="B41" s="10">
        <v>21</v>
      </c>
      <c r="C41" s="10" t="s">
        <v>67</v>
      </c>
      <c r="D41" s="9" t="s">
        <v>66</v>
      </c>
      <c r="E41" s="8">
        <v>18.03</v>
      </c>
      <c r="F41" s="7"/>
      <c r="G41" s="8">
        <v>18.295000000000002</v>
      </c>
      <c r="H41" s="7"/>
      <c r="I41" s="7"/>
      <c r="J41" s="6">
        <f>MIN(E41:G41)</f>
        <v>18.03</v>
      </c>
      <c r="K41" s="6">
        <f>IF(J41&lt;L$1,J41,0)</f>
        <v>0</v>
      </c>
      <c r="L41" s="6">
        <f>IF(K41=0,IF(J41&lt;M$1,J41,0),0)</f>
        <v>0</v>
      </c>
      <c r="M41" s="6">
        <f>SUM(E41+G41)</f>
        <v>36.325000000000003</v>
      </c>
      <c r="N41" s="5"/>
    </row>
    <row r="42" spans="1:14" s="4" customFormat="1" ht="15.75">
      <c r="A42" s="10">
        <v>50</v>
      </c>
      <c r="B42" s="10">
        <v>50</v>
      </c>
      <c r="C42" s="10" t="s">
        <v>11</v>
      </c>
      <c r="D42" s="11" t="s">
        <v>65</v>
      </c>
      <c r="E42" s="8">
        <v>18.190000000000001</v>
      </c>
      <c r="F42" s="7"/>
      <c r="G42" s="8">
        <v>18.314</v>
      </c>
      <c r="H42" s="7"/>
      <c r="I42" s="7"/>
      <c r="J42" s="6">
        <f>MIN(E42:G42)</f>
        <v>18.190000000000001</v>
      </c>
      <c r="K42" s="6">
        <f>IF(J42&lt;L$1,J42,0)</f>
        <v>0</v>
      </c>
      <c r="L42" s="6">
        <f>IF(K42=0,IF(J42&lt;M$1,J42,0),0)</f>
        <v>0</v>
      </c>
      <c r="M42" s="6">
        <f>SUM(E42+G42)</f>
        <v>36.504000000000005</v>
      </c>
      <c r="N42" s="5"/>
    </row>
    <row r="43" spans="1:14" s="4" customFormat="1" ht="15.75">
      <c r="A43" s="10">
        <v>10</v>
      </c>
      <c r="B43" s="10">
        <v>10</v>
      </c>
      <c r="C43" s="4" t="s">
        <v>64</v>
      </c>
      <c r="D43" s="15" t="s">
        <v>63</v>
      </c>
      <c r="E43" s="8">
        <v>18.489000000000001</v>
      </c>
      <c r="F43" s="7"/>
      <c r="G43" s="8">
        <v>18.321999999999999</v>
      </c>
      <c r="H43" s="7"/>
      <c r="I43" s="7"/>
      <c r="J43" s="6">
        <f>MIN(E43:G43)</f>
        <v>18.321999999999999</v>
      </c>
      <c r="K43" s="6">
        <f>IF(J43&lt;L$1,J43,0)</f>
        <v>0</v>
      </c>
      <c r="L43" s="6">
        <f>IF(K43=0,IF(J43&lt;M$1,J43,0),0)</f>
        <v>0</v>
      </c>
      <c r="M43" s="6">
        <f>SUM(E43+G43)</f>
        <v>36.811</v>
      </c>
      <c r="N43" s="5"/>
    </row>
    <row r="44" spans="1:14" s="4" customFormat="1" ht="15.75">
      <c r="A44" s="10">
        <v>55</v>
      </c>
      <c r="B44" s="10">
        <v>55</v>
      </c>
      <c r="C44" s="10" t="s">
        <v>62</v>
      </c>
      <c r="D44" s="10" t="s">
        <v>61</v>
      </c>
      <c r="E44" s="8">
        <v>50</v>
      </c>
      <c r="F44" s="7"/>
      <c r="G44" s="8">
        <v>18.321999999999999</v>
      </c>
      <c r="H44" s="7"/>
      <c r="I44" s="7"/>
      <c r="J44" s="6">
        <f>MIN(E44:G44)</f>
        <v>18.321999999999999</v>
      </c>
      <c r="K44" s="6">
        <f>IF(J44&lt;L$1,J44,0)</f>
        <v>0</v>
      </c>
      <c r="L44" s="6">
        <f>IF(K44=0,IF(J44&lt;M$1,J44,0),0)</f>
        <v>0</v>
      </c>
      <c r="M44" s="6">
        <f>SUM(E44+G44)</f>
        <v>68.322000000000003</v>
      </c>
      <c r="N44" s="5"/>
    </row>
    <row r="45" spans="1:14" s="4" customFormat="1" ht="15" customHeight="1">
      <c r="A45" s="10">
        <v>26</v>
      </c>
      <c r="B45" s="10">
        <v>26</v>
      </c>
      <c r="C45" s="10" t="s">
        <v>60</v>
      </c>
      <c r="D45" s="9" t="s">
        <v>59</v>
      </c>
      <c r="E45" s="8">
        <v>18.12</v>
      </c>
      <c r="F45" s="7">
        <v>330</v>
      </c>
      <c r="G45" s="8">
        <v>18.405000000000001</v>
      </c>
      <c r="H45" s="7"/>
      <c r="I45" s="7"/>
      <c r="J45" s="6">
        <f>MIN(E45:G45)</f>
        <v>18.12</v>
      </c>
      <c r="K45" s="6">
        <f>IF(J45&lt;L$1,J45,0)</f>
        <v>0</v>
      </c>
      <c r="L45" s="6">
        <f>IF(K45=0,IF(J45&lt;M$1,J45,0),0)</f>
        <v>0</v>
      </c>
      <c r="M45" s="6">
        <f>SUM(E45+G45)</f>
        <v>36.525000000000006</v>
      </c>
      <c r="N45" s="5"/>
    </row>
    <row r="46" spans="1:14" s="4" customFormat="1" ht="15" customHeight="1">
      <c r="A46" s="10">
        <v>68</v>
      </c>
      <c r="B46" s="10">
        <v>68</v>
      </c>
      <c r="C46" s="10" t="s">
        <v>58</v>
      </c>
      <c r="D46" s="9" t="s">
        <v>57</v>
      </c>
      <c r="E46" s="8">
        <v>50</v>
      </c>
      <c r="F46" s="7"/>
      <c r="G46" s="8">
        <v>18.427</v>
      </c>
      <c r="H46" s="7"/>
      <c r="I46" s="7"/>
      <c r="J46" s="6">
        <f>MIN(E46:G46)</f>
        <v>18.427</v>
      </c>
      <c r="K46" s="6">
        <f>IF(J46&lt;L$1,J46,0)</f>
        <v>0</v>
      </c>
      <c r="L46" s="6">
        <f>IF(K46=0,IF(J46&lt;M$1,J46,0),0)</f>
        <v>0</v>
      </c>
      <c r="M46" s="6">
        <f>SUM(E46+G46)</f>
        <v>68.426999999999992</v>
      </c>
      <c r="N46" s="5"/>
    </row>
    <row r="47" spans="1:14" s="4" customFormat="1" ht="15" customHeight="1">
      <c r="A47" s="10">
        <v>60</v>
      </c>
      <c r="B47" s="10">
        <v>60</v>
      </c>
      <c r="C47" s="10" t="s">
        <v>56</v>
      </c>
      <c r="D47" s="9" t="s">
        <v>55</v>
      </c>
      <c r="E47" s="8">
        <v>17.887</v>
      </c>
      <c r="F47" s="7"/>
      <c r="G47" s="8">
        <v>18.526</v>
      </c>
      <c r="H47" s="7"/>
      <c r="I47" s="7"/>
      <c r="J47" s="6">
        <f>MIN(E47:G47)</f>
        <v>17.887</v>
      </c>
      <c r="K47" s="6">
        <f>IF(J47&lt;L$1,J47,0)</f>
        <v>17.887</v>
      </c>
      <c r="L47" s="6">
        <f>IF(K47=0,IF(J47&lt;M$1,J47,0),0)</f>
        <v>0</v>
      </c>
      <c r="M47" s="6">
        <f>SUM(E47+G47)</f>
        <v>36.412999999999997</v>
      </c>
      <c r="N47" s="5"/>
    </row>
    <row r="48" spans="1:14" s="4" customFormat="1" ht="15" customHeight="1">
      <c r="A48" s="10">
        <v>3</v>
      </c>
      <c r="B48" s="10">
        <v>3</v>
      </c>
      <c r="C48" s="10" t="s">
        <v>54</v>
      </c>
      <c r="D48" s="11" t="s">
        <v>53</v>
      </c>
      <c r="E48" s="13">
        <v>18.581</v>
      </c>
      <c r="F48" s="12"/>
      <c r="G48" s="13">
        <v>18.541</v>
      </c>
      <c r="H48" s="12"/>
      <c r="I48" s="12"/>
      <c r="J48" s="6">
        <f>MIN(E48:G48)</f>
        <v>18.541</v>
      </c>
      <c r="K48" s="6">
        <f>IF(J48&lt;L$1,J48,0)</f>
        <v>0</v>
      </c>
      <c r="L48" s="6">
        <f>IF(K48=0,IF(J48&lt;M$1,J48,0),0)</f>
        <v>0</v>
      </c>
      <c r="M48" s="6">
        <f>SUM(E48+G48)</f>
        <v>37.122</v>
      </c>
      <c r="N48" s="5"/>
    </row>
    <row r="49" spans="1:14" s="4" customFormat="1" ht="15" customHeight="1">
      <c r="A49" s="10">
        <v>70</v>
      </c>
      <c r="B49" s="10">
        <v>70</v>
      </c>
      <c r="C49" s="10" t="s">
        <v>1</v>
      </c>
      <c r="D49" s="11" t="s">
        <v>52</v>
      </c>
      <c r="E49" s="8">
        <v>50</v>
      </c>
      <c r="F49" s="7"/>
      <c r="G49" s="8">
        <v>18.677</v>
      </c>
      <c r="H49" s="7"/>
      <c r="I49" s="7"/>
      <c r="J49" s="6">
        <f>MIN(E49:G49)</f>
        <v>18.677</v>
      </c>
      <c r="K49" s="6">
        <f>IF(J49&lt;L$1,J49,0)</f>
        <v>0</v>
      </c>
      <c r="L49" s="6">
        <f>IF(K49=0,IF(J49&lt;M$1,J49,0),0)</f>
        <v>0</v>
      </c>
      <c r="M49" s="6">
        <f>SUM(E49+G49)</f>
        <v>68.676999999999992</v>
      </c>
      <c r="N49" s="5"/>
    </row>
    <row r="50" spans="1:14" s="4" customFormat="1" ht="15" customHeight="1">
      <c r="A50" s="10">
        <v>44</v>
      </c>
      <c r="B50" s="10">
        <v>44</v>
      </c>
      <c r="C50" s="10" t="s">
        <v>51</v>
      </c>
      <c r="D50" s="9" t="s">
        <v>50</v>
      </c>
      <c r="E50" s="8">
        <v>18.573</v>
      </c>
      <c r="F50" s="7"/>
      <c r="G50" s="8">
        <v>18.773</v>
      </c>
      <c r="H50" s="7"/>
      <c r="I50" s="7"/>
      <c r="J50" s="6">
        <f>MIN(E50:G50)</f>
        <v>18.573</v>
      </c>
      <c r="K50" s="6">
        <f>IF(J50&lt;L$1,J50,0)</f>
        <v>0</v>
      </c>
      <c r="L50" s="6">
        <f>IF(K50=0,IF(J50&lt;M$1,J50,0),0)</f>
        <v>0</v>
      </c>
      <c r="M50" s="6">
        <f>SUM(E50+G50)</f>
        <v>37.346000000000004</v>
      </c>
      <c r="N50" s="5"/>
    </row>
    <row r="51" spans="1:14" s="4" customFormat="1" ht="15" customHeight="1">
      <c r="A51" s="10">
        <v>46</v>
      </c>
      <c r="B51" s="10">
        <v>46</v>
      </c>
      <c r="C51" s="10" t="s">
        <v>49</v>
      </c>
      <c r="D51" s="10" t="s">
        <v>48</v>
      </c>
      <c r="E51" s="8">
        <v>18.350999999999999</v>
      </c>
      <c r="F51" s="7"/>
      <c r="G51" s="8">
        <v>18.812999999999999</v>
      </c>
      <c r="H51" s="7"/>
      <c r="I51" s="7"/>
      <c r="J51" s="6">
        <f>MIN(E51:G51)</f>
        <v>18.350999999999999</v>
      </c>
      <c r="K51" s="6">
        <f>IF(J51&lt;L$1,J51,0)</f>
        <v>0</v>
      </c>
      <c r="L51" s="6">
        <f>IF(K51=0,IF(J51&lt;M$1,J51,0),0)</f>
        <v>0</v>
      </c>
      <c r="M51" s="6">
        <f>SUM(E51+G51)</f>
        <v>37.164000000000001</v>
      </c>
      <c r="N51" s="5"/>
    </row>
    <row r="52" spans="1:14" s="4" customFormat="1" ht="15" customHeight="1">
      <c r="A52" s="10">
        <v>20</v>
      </c>
      <c r="B52" s="10">
        <v>20</v>
      </c>
      <c r="C52" s="10" t="s">
        <v>47</v>
      </c>
      <c r="D52" s="9" t="s">
        <v>46</v>
      </c>
      <c r="E52" s="8">
        <v>19.186</v>
      </c>
      <c r="F52" s="7"/>
      <c r="G52" s="8">
        <v>18.975999999999999</v>
      </c>
      <c r="H52" s="7"/>
      <c r="I52" s="7"/>
      <c r="J52" s="6">
        <f>MIN(E52:G52)</f>
        <v>18.975999999999999</v>
      </c>
      <c r="K52" s="6">
        <f>IF(J52&lt;L$1,J52,0)</f>
        <v>0</v>
      </c>
      <c r="L52" s="6">
        <f>IF(K52=0,IF(J52&lt;M$1,J52,0),0)</f>
        <v>0</v>
      </c>
      <c r="M52" s="6">
        <f>SUM(E52+G52)</f>
        <v>38.161999999999999</v>
      </c>
      <c r="N52" s="5"/>
    </row>
    <row r="53" spans="1:14" s="4" customFormat="1" ht="15.75">
      <c r="A53" s="10">
        <v>24</v>
      </c>
      <c r="B53" s="10">
        <v>24</v>
      </c>
      <c r="C53" s="14" t="s">
        <v>45</v>
      </c>
      <c r="D53" s="14" t="s">
        <v>44</v>
      </c>
      <c r="E53" s="13">
        <v>20.884</v>
      </c>
      <c r="F53" s="12"/>
      <c r="G53" s="13">
        <v>19.068000000000001</v>
      </c>
      <c r="H53" s="12"/>
      <c r="I53" s="12"/>
      <c r="J53" s="6">
        <f>MIN(E53:G53)</f>
        <v>19.068000000000001</v>
      </c>
      <c r="K53" s="6">
        <f>IF(J53&lt;L$1,J53,0)</f>
        <v>0</v>
      </c>
      <c r="L53" s="6">
        <f>IF(K53=0,IF(J53&lt;M$1,J53,0),0)</f>
        <v>0</v>
      </c>
      <c r="M53" s="6">
        <f>SUM(E53+G53)</f>
        <v>39.951999999999998</v>
      </c>
      <c r="N53" s="5"/>
    </row>
    <row r="54" spans="1:14" s="4" customFormat="1" ht="15.75">
      <c r="A54" s="10">
        <v>59</v>
      </c>
      <c r="B54" s="10">
        <v>59</v>
      </c>
      <c r="C54" s="10" t="s">
        <v>43</v>
      </c>
      <c r="D54" s="9" t="s">
        <v>42</v>
      </c>
      <c r="E54" s="8">
        <v>19.087</v>
      </c>
      <c r="F54" s="7"/>
      <c r="G54" s="8">
        <v>19.303999999999998</v>
      </c>
      <c r="H54" s="7"/>
      <c r="I54" s="7"/>
      <c r="J54" s="6">
        <f>MIN(E54:G54)</f>
        <v>19.087</v>
      </c>
      <c r="K54" s="6">
        <f>IF(J54&lt;L$1,J54,0)</f>
        <v>0</v>
      </c>
      <c r="L54" s="6">
        <f>IF(K54=0,IF(J54&lt;M$1,J54,0),0)</f>
        <v>0</v>
      </c>
      <c r="M54" s="6">
        <f>SUM(E54+G54)</f>
        <v>38.390999999999998</v>
      </c>
      <c r="N54" s="5"/>
    </row>
    <row r="55" spans="1:14" s="4" customFormat="1" ht="15.75">
      <c r="A55" s="10">
        <v>16</v>
      </c>
      <c r="B55" s="10">
        <v>16</v>
      </c>
      <c r="C55" s="10" t="s">
        <v>41</v>
      </c>
      <c r="D55" s="9" t="s">
        <v>40</v>
      </c>
      <c r="E55" s="8">
        <v>19.079999999999998</v>
      </c>
      <c r="F55" s="7"/>
      <c r="G55" s="8">
        <v>20.193999999999999</v>
      </c>
      <c r="H55" s="7"/>
      <c r="I55" s="7"/>
      <c r="J55" s="6">
        <f>MIN(E55:G55)</f>
        <v>19.079999999999998</v>
      </c>
      <c r="K55" s="6">
        <f>IF(J55&lt;L$1,J55,0)</f>
        <v>0</v>
      </c>
      <c r="L55" s="6">
        <f>IF(K55=0,IF(J55&lt;M$1,J55,0),0)</f>
        <v>0</v>
      </c>
      <c r="M55" s="6">
        <f>SUM(E55+G55)</f>
        <v>39.274000000000001</v>
      </c>
      <c r="N55" s="5"/>
    </row>
    <row r="56" spans="1:14" s="4" customFormat="1" ht="15.75">
      <c r="A56" s="10">
        <v>41</v>
      </c>
      <c r="B56" s="10">
        <v>41</v>
      </c>
      <c r="C56" s="10" t="s">
        <v>39</v>
      </c>
      <c r="D56" s="9" t="s">
        <v>38</v>
      </c>
      <c r="E56" s="8">
        <v>50</v>
      </c>
      <c r="F56" s="7"/>
      <c r="G56" s="8">
        <v>42.814999999999998</v>
      </c>
      <c r="H56" s="7"/>
      <c r="I56" s="7"/>
      <c r="J56" s="6">
        <f>MIN(E56:G56)</f>
        <v>42.814999999999998</v>
      </c>
      <c r="K56" s="6">
        <f>IF(J56&lt;L$1,J56,0)</f>
        <v>0</v>
      </c>
      <c r="L56" s="6">
        <f>IF(K56=0,IF(J56&lt;M$1,J56,0),0)</f>
        <v>0</v>
      </c>
      <c r="M56" s="6">
        <f>SUM(E56+G56)</f>
        <v>92.814999999999998</v>
      </c>
      <c r="N56" s="5"/>
    </row>
    <row r="57" spans="1:14" s="4" customFormat="1" ht="15.75">
      <c r="A57" s="10">
        <v>4</v>
      </c>
      <c r="B57" s="10">
        <v>4</v>
      </c>
      <c r="C57" s="10" t="s">
        <v>37</v>
      </c>
      <c r="D57" s="10" t="s">
        <v>36</v>
      </c>
      <c r="E57" s="8">
        <v>17.573</v>
      </c>
      <c r="F57" s="7"/>
      <c r="G57" s="8">
        <v>50</v>
      </c>
      <c r="H57" s="7"/>
      <c r="I57" s="7"/>
      <c r="J57" s="6">
        <f>MIN(E57:G57)</f>
        <v>17.573</v>
      </c>
      <c r="K57" s="6">
        <f>IF(J57&lt;L$1,J57,0)</f>
        <v>17.573</v>
      </c>
      <c r="L57" s="6">
        <f>IF(K57=0,IF(J57&lt;M$1,J57,0),0)</f>
        <v>0</v>
      </c>
      <c r="M57" s="6">
        <f>SUM(E57+G57)</f>
        <v>67.573000000000008</v>
      </c>
      <c r="N57" s="5"/>
    </row>
    <row r="58" spans="1:14" s="4" customFormat="1" ht="15.75">
      <c r="A58" s="10">
        <v>65</v>
      </c>
      <c r="B58" s="10">
        <v>65</v>
      </c>
      <c r="C58" s="10" t="s">
        <v>35</v>
      </c>
      <c r="D58" s="10" t="s">
        <v>34</v>
      </c>
      <c r="E58" s="8">
        <v>17.687999999999999</v>
      </c>
      <c r="F58" s="7"/>
      <c r="G58" s="8">
        <v>50</v>
      </c>
      <c r="H58" s="7"/>
      <c r="I58" s="7"/>
      <c r="J58" s="6">
        <f>MIN(E58:G58)</f>
        <v>17.687999999999999</v>
      </c>
      <c r="K58" s="6">
        <f>IF(J58&lt;L$1,J58,0)</f>
        <v>17.687999999999999</v>
      </c>
      <c r="L58" s="6">
        <f>IF(K58=0,IF(J58&lt;M$1,J58,0),0)</f>
        <v>0</v>
      </c>
      <c r="M58" s="6">
        <f>SUM(E58+G58)</f>
        <v>67.688000000000002</v>
      </c>
      <c r="N58" s="5"/>
    </row>
    <row r="59" spans="1:14" s="4" customFormat="1" ht="15.75">
      <c r="A59" s="10">
        <v>40</v>
      </c>
      <c r="B59" s="10">
        <v>40</v>
      </c>
      <c r="C59" s="10" t="s">
        <v>33</v>
      </c>
      <c r="D59" s="10" t="s">
        <v>32</v>
      </c>
      <c r="E59" s="8">
        <v>17.701000000000001</v>
      </c>
      <c r="F59" s="7"/>
      <c r="G59" s="8">
        <v>50</v>
      </c>
      <c r="H59" s="7"/>
      <c r="I59" s="7"/>
      <c r="J59" s="6">
        <f>MIN(E59:G59)</f>
        <v>17.701000000000001</v>
      </c>
      <c r="K59" s="6">
        <f>IF(J59&lt;L$1,J59,0)</f>
        <v>17.701000000000001</v>
      </c>
      <c r="L59" s="6">
        <f>IF(K59=0,IF(J59&lt;M$1,J59,0),0)</f>
        <v>0</v>
      </c>
      <c r="M59" s="6">
        <f>SUM(E59+G59)</f>
        <v>67.700999999999993</v>
      </c>
      <c r="N59" s="5"/>
    </row>
    <row r="60" spans="1:14" s="4" customFormat="1" ht="15.75">
      <c r="A60" s="10">
        <v>2</v>
      </c>
      <c r="B60" s="10">
        <v>2</v>
      </c>
      <c r="C60" s="10" t="s">
        <v>31</v>
      </c>
      <c r="D60" s="9" t="s">
        <v>30</v>
      </c>
      <c r="E60" s="13">
        <v>17.8</v>
      </c>
      <c r="F60" s="12"/>
      <c r="G60" s="13">
        <v>50</v>
      </c>
      <c r="H60" s="12"/>
      <c r="I60" s="12"/>
      <c r="J60" s="6">
        <f>MIN(E60:G60)</f>
        <v>17.8</v>
      </c>
      <c r="K60" s="6">
        <f>IF(J60&lt;L$1,J60,0)</f>
        <v>17.8</v>
      </c>
      <c r="L60" s="6">
        <f>IF(K60=0,IF(J60&lt;M$1,J60,0),0)</f>
        <v>0</v>
      </c>
      <c r="M60" s="6">
        <f>SUM(E60+G60)</f>
        <v>67.8</v>
      </c>
      <c r="N60" s="5"/>
    </row>
    <row r="61" spans="1:14" s="4" customFormat="1" ht="15.75">
      <c r="A61" s="10">
        <v>14</v>
      </c>
      <c r="B61" s="10">
        <v>14</v>
      </c>
      <c r="C61" s="10" t="s">
        <v>29</v>
      </c>
      <c r="D61" s="9" t="s">
        <v>28</v>
      </c>
      <c r="E61" s="8">
        <v>17.82</v>
      </c>
      <c r="F61" s="7"/>
      <c r="G61" s="8">
        <v>50</v>
      </c>
      <c r="H61" s="7"/>
      <c r="I61" s="7"/>
      <c r="J61" s="6">
        <f>MIN(E61:G61)</f>
        <v>17.82</v>
      </c>
      <c r="K61" s="6">
        <f>IF(J61&lt;L$1,J61,0)</f>
        <v>17.82</v>
      </c>
      <c r="L61" s="6">
        <f>IF(K61=0,IF(J61&lt;M$1,J61,0),0)</f>
        <v>0</v>
      </c>
      <c r="M61" s="6">
        <f>SUM(E61+G61)</f>
        <v>67.819999999999993</v>
      </c>
      <c r="N61" s="5"/>
    </row>
    <row r="62" spans="1:14" s="4" customFormat="1" ht="15.75">
      <c r="A62" s="10">
        <v>25</v>
      </c>
      <c r="B62" s="10">
        <v>25</v>
      </c>
      <c r="C62" s="10" t="s">
        <v>27</v>
      </c>
      <c r="D62" s="9" t="s">
        <v>26</v>
      </c>
      <c r="E62" s="8">
        <v>17.927</v>
      </c>
      <c r="F62" s="7"/>
      <c r="G62" s="8">
        <v>50</v>
      </c>
      <c r="H62" s="7"/>
      <c r="I62" s="7"/>
      <c r="J62" s="6">
        <f>MIN(E62:G62)</f>
        <v>17.927</v>
      </c>
      <c r="K62" s="6">
        <f>IF(J62&lt;L$1,J62,0)</f>
        <v>0</v>
      </c>
      <c r="L62" s="6">
        <f>IF(K62=0,IF(J62&lt;M$1,J62,0),0)</f>
        <v>0</v>
      </c>
      <c r="M62" s="6">
        <f>SUM(E62+G62)</f>
        <v>67.926999999999992</v>
      </c>
      <c r="N62" s="5"/>
    </row>
    <row r="63" spans="1:14" s="4" customFormat="1" ht="15.75">
      <c r="A63" s="10">
        <v>11</v>
      </c>
      <c r="B63" s="10">
        <v>11</v>
      </c>
      <c r="C63" s="10" t="s">
        <v>25</v>
      </c>
      <c r="D63" s="9" t="s">
        <v>24</v>
      </c>
      <c r="E63" s="8">
        <v>17.945</v>
      </c>
      <c r="F63" s="7"/>
      <c r="G63" s="8">
        <v>50</v>
      </c>
      <c r="H63" s="7"/>
      <c r="I63" s="7"/>
      <c r="J63" s="6">
        <f>MIN(E63:G63)</f>
        <v>17.945</v>
      </c>
      <c r="K63" s="6">
        <f>IF(J63&lt;L$1,J63,0)</f>
        <v>0</v>
      </c>
      <c r="L63" s="6">
        <f>IF(K63=0,IF(J63&lt;M$1,J63,0),0)</f>
        <v>0</v>
      </c>
      <c r="M63" s="6">
        <f>SUM(E63+G63)</f>
        <v>67.944999999999993</v>
      </c>
      <c r="N63" s="5"/>
    </row>
    <row r="64" spans="1:14" s="4" customFormat="1" ht="15.75">
      <c r="A64" s="10">
        <v>22</v>
      </c>
      <c r="B64" s="10">
        <v>22</v>
      </c>
      <c r="C64" s="10" t="s">
        <v>23</v>
      </c>
      <c r="D64" s="9" t="s">
        <v>22</v>
      </c>
      <c r="E64" s="13">
        <v>18.108000000000001</v>
      </c>
      <c r="F64" s="12"/>
      <c r="G64" s="13">
        <v>50</v>
      </c>
      <c r="H64" s="12"/>
      <c r="I64" s="12"/>
      <c r="J64" s="6">
        <f>MIN(E64:G64)</f>
        <v>18.108000000000001</v>
      </c>
      <c r="K64" s="6">
        <f>IF(J64&lt;L$1,J64,0)</f>
        <v>0</v>
      </c>
      <c r="L64" s="6">
        <f>IF(K64=0,IF(J64&lt;M$1,J64,0),0)</f>
        <v>0</v>
      </c>
      <c r="M64" s="6">
        <f>SUM(E64+G64)</f>
        <v>68.108000000000004</v>
      </c>
      <c r="N64" s="5"/>
    </row>
    <row r="65" spans="1:14" s="4" customFormat="1" ht="15.75">
      <c r="A65" s="10">
        <v>43</v>
      </c>
      <c r="B65" s="10">
        <v>43</v>
      </c>
      <c r="C65" s="10" t="s">
        <v>21</v>
      </c>
      <c r="D65" s="9" t="s">
        <v>20</v>
      </c>
      <c r="E65" s="8">
        <v>18.175999999999998</v>
      </c>
      <c r="F65" s="7"/>
      <c r="G65" s="8">
        <v>50</v>
      </c>
      <c r="H65" s="7"/>
      <c r="I65" s="7"/>
      <c r="J65" s="6">
        <f>MIN(E65:G65)</f>
        <v>18.175999999999998</v>
      </c>
      <c r="K65" s="6">
        <f>IF(J65&lt;L$1,J65,0)</f>
        <v>0</v>
      </c>
      <c r="L65" s="6">
        <f>IF(K65=0,IF(J65&lt;M$1,J65,0),0)</f>
        <v>0</v>
      </c>
      <c r="M65" s="6">
        <f>SUM(E65+G65)</f>
        <v>68.176000000000002</v>
      </c>
      <c r="N65" s="5"/>
    </row>
    <row r="66" spans="1:14" s="4" customFormat="1" ht="15.75">
      <c r="A66" s="10">
        <v>63</v>
      </c>
      <c r="B66" s="10">
        <v>63</v>
      </c>
      <c r="C66" s="10" t="s">
        <v>19</v>
      </c>
      <c r="D66" s="9" t="s">
        <v>18</v>
      </c>
      <c r="E66" s="8">
        <v>18.433</v>
      </c>
      <c r="F66" s="7"/>
      <c r="G66" s="8">
        <v>50</v>
      </c>
      <c r="H66" s="7"/>
      <c r="I66" s="7"/>
      <c r="J66" s="6">
        <f>MIN(E66:G66)</f>
        <v>18.433</v>
      </c>
      <c r="K66" s="6">
        <f>IF(J66&lt;L$1,J66,0)</f>
        <v>0</v>
      </c>
      <c r="L66" s="6">
        <f>IF(K66=0,IF(J66&lt;M$1,J66,0),0)</f>
        <v>0</v>
      </c>
      <c r="M66" s="6">
        <f>SUM(E66+G66)</f>
        <v>68.432999999999993</v>
      </c>
      <c r="N66" s="5"/>
    </row>
    <row r="67" spans="1:14" s="4" customFormat="1" ht="15.75">
      <c r="A67" s="10">
        <v>30</v>
      </c>
      <c r="B67" s="10">
        <v>30</v>
      </c>
      <c r="C67" s="10" t="s">
        <v>17</v>
      </c>
      <c r="D67" s="9" t="s">
        <v>16</v>
      </c>
      <c r="E67" s="8">
        <v>18.474</v>
      </c>
      <c r="F67" s="7"/>
      <c r="G67" s="8">
        <v>50</v>
      </c>
      <c r="H67" s="7"/>
      <c r="I67" s="7"/>
      <c r="J67" s="6">
        <f>MIN(E67:G67)</f>
        <v>18.474</v>
      </c>
      <c r="K67" s="6">
        <f>IF(J67&lt;L$1,J67,0)</f>
        <v>0</v>
      </c>
      <c r="L67" s="6">
        <f>IF(K67=0,IF(J67&lt;M$1,J67,0),0)</f>
        <v>0</v>
      </c>
      <c r="M67" s="6">
        <f>SUM(E67+G67)</f>
        <v>68.474000000000004</v>
      </c>
      <c r="N67" s="5"/>
    </row>
    <row r="68" spans="1:14" s="4" customFormat="1" ht="15.75">
      <c r="A68" s="10">
        <v>27</v>
      </c>
      <c r="B68" s="10">
        <v>27</v>
      </c>
      <c r="C68" s="10" t="s">
        <v>15</v>
      </c>
      <c r="D68" s="11" t="s">
        <v>14</v>
      </c>
      <c r="E68" s="8">
        <v>18.555</v>
      </c>
      <c r="F68" s="7"/>
      <c r="G68" s="8">
        <v>50</v>
      </c>
      <c r="H68" s="7"/>
      <c r="I68" s="7"/>
      <c r="J68" s="6">
        <f>MIN(E68:G68)</f>
        <v>18.555</v>
      </c>
      <c r="K68" s="6">
        <f>IF(J68&lt;L$1,J68,0)</f>
        <v>0</v>
      </c>
      <c r="L68" s="6">
        <f>IF(K68=0,IF(J68&lt;M$1,J68,0),0)</f>
        <v>0</v>
      </c>
      <c r="M68" s="6">
        <f>SUM(E68+G68)</f>
        <v>68.555000000000007</v>
      </c>
      <c r="N68" s="5"/>
    </row>
    <row r="69" spans="1:14" s="4" customFormat="1" ht="15.75">
      <c r="A69" s="10">
        <v>39</v>
      </c>
      <c r="B69" s="10">
        <v>39</v>
      </c>
      <c r="C69" s="10" t="s">
        <v>13</v>
      </c>
      <c r="D69" s="11" t="s">
        <v>12</v>
      </c>
      <c r="E69" s="8">
        <v>20.98</v>
      </c>
      <c r="F69" s="7"/>
      <c r="G69" s="8">
        <v>50</v>
      </c>
      <c r="H69" s="7"/>
      <c r="I69" s="7"/>
      <c r="J69" s="6">
        <f>MIN(E69:G69)</f>
        <v>20.98</v>
      </c>
      <c r="K69" s="6">
        <f>IF(J69&lt;L$1,J69,0)</f>
        <v>0</v>
      </c>
      <c r="L69" s="6">
        <f>IF(K69=0,IF(J69&lt;M$1,J69,0),0)</f>
        <v>0</v>
      </c>
      <c r="M69" s="6">
        <f>SUM(E69+G69)</f>
        <v>70.98</v>
      </c>
      <c r="N69" s="5"/>
    </row>
    <row r="70" spans="1:14" s="4" customFormat="1" ht="15.75">
      <c r="A70" s="10">
        <v>8</v>
      </c>
      <c r="B70" s="10">
        <v>8</v>
      </c>
      <c r="C70" s="10" t="s">
        <v>11</v>
      </c>
      <c r="D70" s="9" t="s">
        <v>10</v>
      </c>
      <c r="E70" s="13">
        <v>50</v>
      </c>
      <c r="F70" s="12"/>
      <c r="G70" s="13">
        <v>50</v>
      </c>
      <c r="H70" s="12"/>
      <c r="I70" s="12"/>
      <c r="J70" s="6">
        <f>MIN(E70:G70)</f>
        <v>50</v>
      </c>
      <c r="K70" s="6">
        <f>IF(J70&lt;L$1,J70,0)</f>
        <v>0</v>
      </c>
      <c r="L70" s="6">
        <f>IF(K70=0,IF(J70&lt;M$1,J70,0),0)</f>
        <v>0</v>
      </c>
      <c r="M70" s="6">
        <f>SUM(E70+G70)</f>
        <v>100</v>
      </c>
      <c r="N70" s="5"/>
    </row>
    <row r="71" spans="1:14" s="4" customFormat="1" ht="15.75">
      <c r="A71" s="10">
        <v>19</v>
      </c>
      <c r="B71" s="10">
        <v>19</v>
      </c>
      <c r="C71" s="10" t="s">
        <v>9</v>
      </c>
      <c r="D71" s="9" t="s">
        <v>8</v>
      </c>
      <c r="E71" s="8">
        <v>50</v>
      </c>
      <c r="F71" s="7"/>
      <c r="G71" s="8">
        <v>50</v>
      </c>
      <c r="H71" s="7"/>
      <c r="I71" s="7"/>
      <c r="J71" s="6">
        <f>MIN(E71:G71)</f>
        <v>50</v>
      </c>
      <c r="K71" s="6">
        <f>IF(J71&lt;L$1,J71,0)</f>
        <v>0</v>
      </c>
      <c r="L71" s="6">
        <f>IF(K71=0,IF(J71&lt;M$1,J71,0),0)</f>
        <v>0</v>
      </c>
      <c r="M71" s="6">
        <f>SUM(E71+G71)</f>
        <v>100</v>
      </c>
      <c r="N71" s="5"/>
    </row>
    <row r="72" spans="1:14" s="4" customFormat="1" ht="15.75">
      <c r="A72" s="10">
        <v>42</v>
      </c>
      <c r="B72" s="10">
        <v>42</v>
      </c>
      <c r="C72" s="10" t="s">
        <v>7</v>
      </c>
      <c r="D72" s="9" t="s">
        <v>6</v>
      </c>
      <c r="E72" s="8">
        <v>50</v>
      </c>
      <c r="F72" s="7"/>
      <c r="G72" s="8">
        <v>50</v>
      </c>
      <c r="H72" s="7"/>
      <c r="I72" s="7"/>
      <c r="J72" s="6">
        <f>MIN(E72:G72)</f>
        <v>50</v>
      </c>
      <c r="K72" s="6">
        <f>IF(J72&lt;L$1,J72,0)</f>
        <v>0</v>
      </c>
      <c r="L72" s="6">
        <f>IF(K72=0,IF(J72&lt;M$1,J72,0),0)</f>
        <v>0</v>
      </c>
      <c r="M72" s="6">
        <f>SUM(E72+G72)</f>
        <v>100</v>
      </c>
      <c r="N72" s="5"/>
    </row>
    <row r="73" spans="1:14" s="4" customFormat="1" ht="15.75">
      <c r="A73" s="10">
        <v>54</v>
      </c>
      <c r="B73" s="10">
        <v>54</v>
      </c>
      <c r="C73" s="10" t="s">
        <v>5</v>
      </c>
      <c r="D73" s="9" t="s">
        <v>4</v>
      </c>
      <c r="E73" s="8">
        <v>50</v>
      </c>
      <c r="F73" s="7"/>
      <c r="G73" s="8">
        <v>50</v>
      </c>
      <c r="H73" s="7"/>
      <c r="I73" s="7"/>
      <c r="J73" s="6">
        <f>MIN(E73:G73)</f>
        <v>50</v>
      </c>
      <c r="K73" s="6">
        <f>IF(J73&lt;L$1,J73,0)</f>
        <v>0</v>
      </c>
      <c r="L73" s="6">
        <f>IF(K73=0,IF(J73&lt;M$1,J73,0),0)</f>
        <v>0</v>
      </c>
      <c r="M73" s="6">
        <f>SUM(E73+G73)</f>
        <v>100</v>
      </c>
      <c r="N73" s="5"/>
    </row>
    <row r="74" spans="1:14" s="4" customFormat="1" ht="15.75">
      <c r="A74" s="10">
        <v>72</v>
      </c>
      <c r="B74" s="10">
        <v>72</v>
      </c>
      <c r="C74" s="10" t="s">
        <v>3</v>
      </c>
      <c r="D74" s="9" t="s">
        <v>2</v>
      </c>
      <c r="E74" s="8">
        <v>50</v>
      </c>
      <c r="F74" s="7"/>
      <c r="G74" s="8">
        <v>50</v>
      </c>
      <c r="H74" s="7"/>
      <c r="I74" s="7"/>
      <c r="J74" s="6">
        <f>MIN(E74:G74)</f>
        <v>50</v>
      </c>
      <c r="K74" s="6">
        <f>IF(J74&lt;L$1,J74,0)</f>
        <v>0</v>
      </c>
      <c r="L74" s="6">
        <f>IF(K74=0,IF(J74&lt;M$1,J74,0),0)</f>
        <v>0</v>
      </c>
      <c r="M74" s="6">
        <f>SUM(E74+G74)</f>
        <v>100</v>
      </c>
      <c r="N74" s="5"/>
    </row>
    <row r="75" spans="1:14" s="4" customFormat="1" ht="15.75">
      <c r="A75" s="10">
        <v>73</v>
      </c>
      <c r="B75" s="10">
        <v>73</v>
      </c>
      <c r="C75" s="10" t="s">
        <v>1</v>
      </c>
      <c r="D75" s="9" t="s">
        <v>0</v>
      </c>
      <c r="E75" s="8">
        <v>50</v>
      </c>
      <c r="F75" s="7"/>
      <c r="G75" s="8">
        <v>50</v>
      </c>
      <c r="H75" s="7"/>
      <c r="I75" s="7"/>
      <c r="J75" s="6">
        <f>MIN(E75:G75)</f>
        <v>50</v>
      </c>
      <c r="K75" s="6">
        <f>IF(J75&lt;L$1,J75,0)</f>
        <v>0</v>
      </c>
      <c r="L75" s="6">
        <f>IF(K75=0,IF(J75&lt;M$1,J75,0),0)</f>
        <v>0</v>
      </c>
      <c r="M75" s="6">
        <f>SUM(E75+G75)</f>
        <v>100</v>
      </c>
      <c r="N75" s="5"/>
    </row>
    <row r="76" spans="1:14" s="4" customFormat="1" ht="15.75">
      <c r="A76" s="10">
        <v>74</v>
      </c>
      <c r="B76" s="10">
        <v>74</v>
      </c>
      <c r="C76" s="10"/>
      <c r="D76" s="10"/>
      <c r="E76" s="8"/>
      <c r="F76" s="7"/>
      <c r="G76" s="8"/>
      <c r="H76" s="7"/>
      <c r="I76" s="7"/>
      <c r="J76" s="6">
        <f>MIN(E76:G76)</f>
        <v>0</v>
      </c>
      <c r="K76" s="6">
        <f>IF(J76&lt;L$1,J76,0)</f>
        <v>0</v>
      </c>
      <c r="L76" s="6">
        <f>IF(K76=0,IF(J76&lt;M$1,J76,0),0)</f>
        <v>0</v>
      </c>
      <c r="M76" s="6">
        <f>SUM(E76+G76)</f>
        <v>0</v>
      </c>
      <c r="N76" s="5"/>
    </row>
    <row r="77" spans="1:14" s="4" customFormat="1" ht="15.75">
      <c r="A77" s="10">
        <v>75</v>
      </c>
      <c r="B77" s="10">
        <v>75</v>
      </c>
      <c r="C77" s="10"/>
      <c r="D77" s="10"/>
      <c r="E77" s="8"/>
      <c r="F77" s="7"/>
      <c r="G77" s="8"/>
      <c r="H77" s="7"/>
      <c r="I77" s="7"/>
      <c r="J77" s="6">
        <f>MIN(E77:G77)</f>
        <v>0</v>
      </c>
      <c r="K77" s="6">
        <f>IF(J77&lt;L$1,J77,0)</f>
        <v>0</v>
      </c>
      <c r="L77" s="6">
        <f>IF(K77=0,IF(J77&lt;M$1,J77,0),0)</f>
        <v>0</v>
      </c>
      <c r="M77" s="6">
        <f>SUM(E77+G77)</f>
        <v>0</v>
      </c>
      <c r="N77" s="5"/>
    </row>
    <row r="78" spans="1:14" s="4" customFormat="1" ht="15.75">
      <c r="A78" s="10">
        <v>76</v>
      </c>
      <c r="B78" s="10">
        <v>76</v>
      </c>
      <c r="C78" s="10"/>
      <c r="D78" s="9"/>
      <c r="E78" s="8"/>
      <c r="F78" s="7"/>
      <c r="G78" s="8"/>
      <c r="H78" s="7"/>
      <c r="I78" s="7"/>
      <c r="J78" s="6">
        <f>MIN(E78:G78)</f>
        <v>0</v>
      </c>
      <c r="K78" s="6">
        <f>IF(J78&lt;L$1,J78,0)</f>
        <v>0</v>
      </c>
      <c r="L78" s="6">
        <f>IF(K78=0,IF(J78&lt;M$1,J78,0),0)</f>
        <v>0</v>
      </c>
      <c r="M78" s="6">
        <f>IF(J78&gt;M$1,J78,0)</f>
        <v>0</v>
      </c>
      <c r="N78" s="5"/>
    </row>
    <row r="79" spans="1:14" s="4" customFormat="1" ht="15.75">
      <c r="A79" s="10">
        <v>77</v>
      </c>
      <c r="B79" s="10">
        <v>77</v>
      </c>
      <c r="C79" s="10"/>
      <c r="D79" s="10"/>
      <c r="E79" s="8"/>
      <c r="F79" s="7"/>
      <c r="G79" s="8"/>
      <c r="H79" s="7"/>
      <c r="I79" s="7"/>
      <c r="J79" s="6">
        <f>MIN(E79:G79)</f>
        <v>0</v>
      </c>
      <c r="K79" s="6">
        <f>IF(J79&lt;L$1,J79,0)</f>
        <v>0</v>
      </c>
      <c r="L79" s="6">
        <f>IF(K79=0,IF(J79&lt;M$1,J79,0),0)</f>
        <v>0</v>
      </c>
      <c r="M79" s="6">
        <f>IF(J79&gt;M$1,J79,0)</f>
        <v>0</v>
      </c>
      <c r="N79" s="5"/>
    </row>
    <row r="80" spans="1:14" s="4" customFormat="1" ht="15.75">
      <c r="A80" s="10">
        <v>78</v>
      </c>
      <c r="B80" s="10">
        <v>78</v>
      </c>
      <c r="C80" s="10"/>
      <c r="D80" s="10"/>
      <c r="E80" s="8"/>
      <c r="F80" s="7"/>
      <c r="G80" s="8"/>
      <c r="H80" s="7"/>
      <c r="I80" s="7"/>
      <c r="J80" s="6">
        <f>MIN(E80:G80)</f>
        <v>0</v>
      </c>
      <c r="K80" s="6">
        <f>IF(J80&lt;L$1,J80,0)</f>
        <v>0</v>
      </c>
      <c r="L80" s="6">
        <f>IF(K80=0,IF(J80&lt;M$1,J80,0),0)</f>
        <v>0</v>
      </c>
      <c r="M80" s="6">
        <f>IF(J80&gt;M$1,J80,0)</f>
        <v>0</v>
      </c>
      <c r="N80" s="5"/>
    </row>
    <row r="81" spans="1:14" s="4" customFormat="1" ht="15.75">
      <c r="A81" s="10">
        <v>79</v>
      </c>
      <c r="B81" s="10">
        <v>79</v>
      </c>
      <c r="C81" s="10"/>
      <c r="D81" s="9"/>
      <c r="E81" s="8"/>
      <c r="F81" s="7"/>
      <c r="G81" s="8"/>
      <c r="H81" s="7"/>
      <c r="I81" s="7"/>
      <c r="J81" s="6">
        <f>MIN(E81:G81)</f>
        <v>0</v>
      </c>
      <c r="K81" s="6">
        <f>IF(J81&lt;L$1,J81,0)</f>
        <v>0</v>
      </c>
      <c r="L81" s="6">
        <f>IF(K81=0,IF(J81&lt;M$1,J81,0),0)</f>
        <v>0</v>
      </c>
      <c r="M81" s="6">
        <f>IF(J81&gt;M$1,J81,0)</f>
        <v>0</v>
      </c>
      <c r="N81" s="5"/>
    </row>
    <row r="82" spans="1:14" s="4" customFormat="1" ht="15.75">
      <c r="A82" s="10">
        <v>80</v>
      </c>
      <c r="B82" s="10">
        <v>80</v>
      </c>
      <c r="C82" s="10"/>
      <c r="D82" s="9"/>
      <c r="E82" s="8"/>
      <c r="F82" s="7"/>
      <c r="G82" s="8"/>
      <c r="H82" s="7"/>
      <c r="I82" s="7"/>
      <c r="J82" s="6">
        <f>MIN(E82:G82)</f>
        <v>0</v>
      </c>
      <c r="K82" s="6">
        <f>IF(J82&lt;L$1,J82,0)</f>
        <v>0</v>
      </c>
      <c r="L82" s="6">
        <f>IF(K82=0,IF(J82&lt;M$1,J82,0),0)</f>
        <v>0</v>
      </c>
      <c r="M82" s="6">
        <f>IF(J82&gt;M$1,J82,0)</f>
        <v>0</v>
      </c>
      <c r="N82" s="5"/>
    </row>
    <row r="83" spans="1:14" s="4" customFormat="1" ht="15.75">
      <c r="A83" s="10">
        <v>81</v>
      </c>
      <c r="B83" s="10">
        <v>81</v>
      </c>
      <c r="C83" s="10"/>
      <c r="D83" s="9"/>
      <c r="E83" s="8"/>
      <c r="F83" s="7"/>
      <c r="G83" s="8"/>
      <c r="H83" s="7"/>
      <c r="I83" s="7"/>
      <c r="J83" s="6">
        <f>MIN(E83:G83)</f>
        <v>0</v>
      </c>
      <c r="K83" s="6">
        <f>IF(J83&lt;L$1,J83,0)</f>
        <v>0</v>
      </c>
      <c r="L83" s="6">
        <f>IF(K83=0,IF(J83&lt;M$1,J83,0),0)</f>
        <v>0</v>
      </c>
      <c r="M83" s="6">
        <f>IF(J83&gt;M$1,J83,0)</f>
        <v>0</v>
      </c>
      <c r="N83" s="5"/>
    </row>
    <row r="84" spans="1:14" s="4" customFormat="1" ht="15.75">
      <c r="A84" s="10">
        <v>82</v>
      </c>
      <c r="B84" s="10">
        <v>82</v>
      </c>
      <c r="C84" s="10"/>
      <c r="D84" s="9"/>
      <c r="E84" s="8"/>
      <c r="F84" s="7"/>
      <c r="G84" s="8"/>
      <c r="H84" s="7"/>
      <c r="I84" s="7"/>
      <c r="J84" s="6">
        <f>MIN(E84:G84)</f>
        <v>0</v>
      </c>
      <c r="K84" s="6">
        <f>IF(J84&lt;L$1,J84,0)</f>
        <v>0</v>
      </c>
      <c r="L84" s="6">
        <f>IF(K84=0,IF(J84&lt;M$1,J84,0),0)</f>
        <v>0</v>
      </c>
      <c r="M84" s="6">
        <f>IF(J84&gt;M$1,J84,0)</f>
        <v>0</v>
      </c>
      <c r="N84" s="5"/>
    </row>
    <row r="85" spans="1:14" s="4" customFormat="1" ht="15.75">
      <c r="A85" s="10">
        <v>83</v>
      </c>
      <c r="B85" s="10">
        <v>83</v>
      </c>
      <c r="C85" s="10"/>
      <c r="D85" s="9"/>
      <c r="E85" s="8"/>
      <c r="F85" s="7"/>
      <c r="G85" s="8"/>
      <c r="H85" s="7"/>
      <c r="I85" s="7"/>
      <c r="J85" s="6">
        <f>MIN(E85:G85)</f>
        <v>0</v>
      </c>
      <c r="K85" s="6">
        <f>IF(J85&lt;L$1,J85,0)</f>
        <v>0</v>
      </c>
      <c r="L85" s="6">
        <f>IF(K85=0,IF(J85&lt;M$1,J85,0),0)</f>
        <v>0</v>
      </c>
      <c r="M85" s="6">
        <f>IF(J85&gt;M$1,J85,0)</f>
        <v>0</v>
      </c>
      <c r="N85" s="5"/>
    </row>
    <row r="86" spans="1:14" s="4" customFormat="1" ht="15.75">
      <c r="A86" s="10">
        <v>84</v>
      </c>
      <c r="B86" s="10">
        <v>84</v>
      </c>
      <c r="C86" s="10"/>
      <c r="D86" s="10"/>
      <c r="E86" s="8"/>
      <c r="F86" s="7"/>
      <c r="G86" s="8"/>
      <c r="H86" s="7"/>
      <c r="I86" s="7"/>
      <c r="J86" s="6">
        <f>MIN(E86:G86)</f>
        <v>0</v>
      </c>
      <c r="K86" s="6">
        <f>IF(J86&lt;L$1,J86,0)</f>
        <v>0</v>
      </c>
      <c r="L86" s="6">
        <f>IF(K86=0,IF(J86&lt;M$1,J86,0),0)</f>
        <v>0</v>
      </c>
      <c r="M86" s="6">
        <f>IF(J86&gt;M$1,J86,0)</f>
        <v>0</v>
      </c>
      <c r="N86" s="5"/>
    </row>
    <row r="87" spans="1:14" s="4" customFormat="1" ht="15.75">
      <c r="A87" s="10">
        <v>85</v>
      </c>
      <c r="B87" s="10">
        <v>85</v>
      </c>
      <c r="C87" s="10"/>
      <c r="D87" s="9"/>
      <c r="E87" s="8"/>
      <c r="F87" s="7"/>
      <c r="G87" s="8"/>
      <c r="H87" s="7"/>
      <c r="I87" s="7"/>
      <c r="J87" s="6">
        <f>MIN(E87:G87)</f>
        <v>0</v>
      </c>
      <c r="K87" s="6">
        <f>IF(J87&lt;L$1,J87,0)</f>
        <v>0</v>
      </c>
      <c r="L87" s="6">
        <f>IF(K87=0,IF(J87&lt;M$1,J87,0),0)</f>
        <v>0</v>
      </c>
      <c r="M87" s="6">
        <f>IF(J87&gt;M$1,J87,0)</f>
        <v>0</v>
      </c>
      <c r="N87" s="5"/>
    </row>
    <row r="88" spans="1:14" s="4" customFormat="1" ht="15.75">
      <c r="A88" s="10">
        <v>86</v>
      </c>
      <c r="B88" s="10">
        <v>86</v>
      </c>
      <c r="C88" s="10"/>
      <c r="D88" s="10"/>
      <c r="E88" s="8"/>
      <c r="F88" s="7"/>
      <c r="G88" s="8"/>
      <c r="H88" s="7"/>
      <c r="I88" s="7"/>
      <c r="J88" s="6">
        <f>MIN(E88:G88)</f>
        <v>0</v>
      </c>
      <c r="K88" s="6">
        <f>IF(J88&lt;L$1,J88,0)</f>
        <v>0</v>
      </c>
      <c r="L88" s="6">
        <f>IF(K88=0,IF(J88&lt;M$1,J88,0),0)</f>
        <v>0</v>
      </c>
      <c r="M88" s="6">
        <f>IF(J88&gt;M$1,J88,0)</f>
        <v>0</v>
      </c>
      <c r="N88" s="5"/>
    </row>
    <row r="89" spans="1:14" s="4" customFormat="1" ht="15.75">
      <c r="A89" s="10">
        <v>87</v>
      </c>
      <c r="B89" s="10">
        <v>87</v>
      </c>
      <c r="C89" s="10"/>
      <c r="D89" s="9"/>
      <c r="E89" s="8"/>
      <c r="F89" s="7"/>
      <c r="G89" s="8"/>
      <c r="H89" s="7"/>
      <c r="I89" s="7"/>
      <c r="J89" s="6">
        <f>MIN(E89:G89)</f>
        <v>0</v>
      </c>
      <c r="K89" s="6">
        <f>IF(J89&lt;L$1,J89,0)</f>
        <v>0</v>
      </c>
      <c r="L89" s="6">
        <f>IF(K89=0,IF(J89&lt;M$1,J89,0),0)</f>
        <v>0</v>
      </c>
      <c r="M89" s="6">
        <f>IF(J89&gt;M$1,J89,0)</f>
        <v>0</v>
      </c>
      <c r="N89" s="5"/>
    </row>
    <row r="90" spans="1:14" s="4" customFormat="1" ht="15.75">
      <c r="A90" s="10">
        <v>88</v>
      </c>
      <c r="B90" s="10">
        <v>88</v>
      </c>
      <c r="C90" s="10"/>
      <c r="D90" s="11"/>
      <c r="E90" s="8"/>
      <c r="F90" s="7"/>
      <c r="G90" s="8"/>
      <c r="H90" s="7"/>
      <c r="I90" s="7"/>
      <c r="J90" s="6">
        <f>MIN(E90:G90)</f>
        <v>0</v>
      </c>
      <c r="K90" s="6">
        <f>IF(J90&lt;L$1,J90,0)</f>
        <v>0</v>
      </c>
      <c r="L90" s="6">
        <f>IF(K90=0,IF(J90&lt;M$1,J90,0),0)</f>
        <v>0</v>
      </c>
      <c r="M90" s="6">
        <f>IF(J90&gt;M$1,J90,0)</f>
        <v>0</v>
      </c>
      <c r="N90" s="5"/>
    </row>
    <row r="91" spans="1:14" s="4" customFormat="1" ht="15.75">
      <c r="A91" s="10">
        <v>89</v>
      </c>
      <c r="B91" s="10">
        <v>89</v>
      </c>
      <c r="C91" s="10"/>
      <c r="D91" s="9"/>
      <c r="E91" s="8"/>
      <c r="F91" s="7"/>
      <c r="G91" s="8"/>
      <c r="H91" s="7"/>
      <c r="I91" s="7"/>
      <c r="J91" s="6">
        <f>MIN(E91:G91)</f>
        <v>0</v>
      </c>
      <c r="K91" s="6">
        <f>IF(J91&lt;L$1,J91,0)</f>
        <v>0</v>
      </c>
      <c r="L91" s="6">
        <f>IF(K91=0,IF(J91&lt;M$1,J91,0),0)</f>
        <v>0</v>
      </c>
      <c r="M91" s="6">
        <f>IF(J91&gt;M$1,J91,0)</f>
        <v>0</v>
      </c>
      <c r="N91" s="5"/>
    </row>
    <row r="92" spans="1:14" s="4" customFormat="1" ht="15.75">
      <c r="A92" s="10">
        <v>90</v>
      </c>
      <c r="B92" s="10">
        <v>90</v>
      </c>
      <c r="C92" s="10"/>
      <c r="D92" s="9"/>
      <c r="E92" s="8"/>
      <c r="F92" s="7"/>
      <c r="G92" s="8"/>
      <c r="H92" s="7"/>
      <c r="I92" s="7"/>
      <c r="J92" s="6">
        <f>MIN(E92:G92)</f>
        <v>0</v>
      </c>
      <c r="K92" s="6">
        <f>IF(J92&lt;L$1,J92,0)</f>
        <v>0</v>
      </c>
      <c r="L92" s="6">
        <f>IF(K92=0,IF(J92&lt;M$1,J92,0),0)</f>
        <v>0</v>
      </c>
      <c r="M92" s="6">
        <f>IF(J92&gt;M$1,J92,0)</f>
        <v>0</v>
      </c>
      <c r="N92" s="5"/>
    </row>
    <row r="93" spans="1:14" s="4" customFormat="1" ht="15.75">
      <c r="A93" s="10">
        <v>91</v>
      </c>
      <c r="B93" s="10">
        <v>91</v>
      </c>
      <c r="C93" s="10"/>
      <c r="D93" s="10"/>
      <c r="E93" s="8"/>
      <c r="F93" s="7"/>
      <c r="G93" s="8"/>
      <c r="H93" s="7"/>
      <c r="I93" s="7"/>
      <c r="J93" s="6">
        <f>MIN(E93:G93)</f>
        <v>0</v>
      </c>
      <c r="K93" s="6">
        <f>IF(J93&lt;L$1,J93,0)</f>
        <v>0</v>
      </c>
      <c r="L93" s="6">
        <f>IF(K93=0,IF(J93&lt;M$1,J93,0),0)</f>
        <v>0</v>
      </c>
      <c r="M93" s="6">
        <f>IF(J93&gt;M$1,J93,0)</f>
        <v>0</v>
      </c>
      <c r="N93" s="5"/>
    </row>
    <row r="94" spans="1:14" s="4" customFormat="1" ht="15.75">
      <c r="A94" s="10">
        <v>92</v>
      </c>
      <c r="B94" s="10">
        <v>92</v>
      </c>
      <c r="C94" s="10"/>
      <c r="D94" s="9"/>
      <c r="E94" s="8"/>
      <c r="F94" s="7"/>
      <c r="G94" s="8"/>
      <c r="H94" s="7"/>
      <c r="I94" s="7"/>
      <c r="J94" s="6">
        <f>MIN(E94:G94)</f>
        <v>0</v>
      </c>
      <c r="K94" s="6">
        <f>IF(J94&lt;L$1,J94,0)</f>
        <v>0</v>
      </c>
      <c r="L94" s="6">
        <f>IF(K94=0,IF(J94&lt;M$1,J94,0),0)</f>
        <v>0</v>
      </c>
      <c r="M94" s="6">
        <f>IF(J94&gt;M$1,J94,0)</f>
        <v>0</v>
      </c>
      <c r="N94" s="5"/>
    </row>
    <row r="95" spans="1:14" s="4" customFormat="1" ht="15.75">
      <c r="A95" s="10">
        <v>93</v>
      </c>
      <c r="B95" s="10">
        <v>93</v>
      </c>
      <c r="C95" s="10"/>
      <c r="D95" s="9"/>
      <c r="E95" s="8"/>
      <c r="F95" s="7"/>
      <c r="G95" s="8"/>
      <c r="H95" s="7"/>
      <c r="I95" s="7"/>
      <c r="J95" s="6">
        <f>MIN(E95:G95)</f>
        <v>0</v>
      </c>
      <c r="K95" s="6">
        <f>IF(J95&lt;L$1,J95,0)</f>
        <v>0</v>
      </c>
      <c r="L95" s="6">
        <f>IF(K95=0,IF(J95&lt;M$1,J95,0),0)</f>
        <v>0</v>
      </c>
      <c r="M95" s="6">
        <f>IF(J95&gt;M$1,J95,0)</f>
        <v>0</v>
      </c>
      <c r="N95" s="5"/>
    </row>
    <row r="96" spans="1:14" s="4" customFormat="1" ht="15.75">
      <c r="A96" s="10">
        <v>94</v>
      </c>
      <c r="B96" s="10">
        <v>94</v>
      </c>
      <c r="C96" s="10"/>
      <c r="D96" s="9"/>
      <c r="E96" s="8"/>
      <c r="F96" s="7"/>
      <c r="G96" s="8"/>
      <c r="H96" s="7"/>
      <c r="I96" s="7"/>
      <c r="J96" s="6">
        <f>MIN(E96:G96)</f>
        <v>0</v>
      </c>
      <c r="K96" s="6">
        <f>IF(J96&lt;L$1,J96,0)</f>
        <v>0</v>
      </c>
      <c r="L96" s="6">
        <f>IF(K96=0,IF(J96&lt;M$1,J96,0),0)</f>
        <v>0</v>
      </c>
      <c r="M96" s="6">
        <f>IF(J96&gt;M$1,J96,0)</f>
        <v>0</v>
      </c>
      <c r="N96" s="5"/>
    </row>
  </sheetData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2013-10-17T03:04:01Z</dcterms:created>
  <dcterms:modified xsi:type="dcterms:W3CDTF">2013-10-17T03:04:17Z</dcterms:modified>
</cp:coreProperties>
</file>