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920" windowHeight="7185" activeTab="1"/>
  </bookViews>
  <sheets>
    <sheet name="Payout" sheetId="17" r:id="rId1"/>
    <sheet name="YOUTH" sheetId="16" r:id="rId2"/>
  </sheets>
  <definedNames>
    <definedName name="_xlnm.Print_Area" localSheetId="1">YOUTH!$A$1:$J$76</definedName>
  </definedNames>
  <calcPr calcId="145621"/>
</workbook>
</file>

<file path=xl/calcChain.xml><?xml version="1.0" encoding="utf-8"?>
<calcChain xmlns="http://schemas.openxmlformats.org/spreadsheetml/2006/main">
  <c r="G1" i="16" l="1"/>
  <c r="J61" i="16" l="1"/>
  <c r="J20" i="16"/>
  <c r="J35" i="16"/>
  <c r="J45" i="16"/>
  <c r="J3" i="16"/>
  <c r="J28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23" i="16"/>
  <c r="J47" i="16"/>
  <c r="J7" i="16"/>
  <c r="J51" i="16"/>
  <c r="J68" i="16"/>
  <c r="J69" i="16"/>
  <c r="J52" i="16"/>
  <c r="J42" i="16"/>
  <c r="J70" i="16"/>
  <c r="J8" i="16"/>
  <c r="J37" i="16"/>
  <c r="J39" i="16"/>
  <c r="J16" i="16"/>
  <c r="J18" i="16"/>
  <c r="J22" i="16"/>
  <c r="J6" i="16"/>
  <c r="J56" i="16"/>
  <c r="J12" i="16"/>
  <c r="J27" i="16"/>
  <c r="J13" i="16"/>
  <c r="J53" i="16"/>
  <c r="J62" i="16"/>
  <c r="J49" i="16"/>
  <c r="J21" i="16"/>
  <c r="J19" i="16"/>
  <c r="J57" i="16"/>
  <c r="J67" i="16"/>
  <c r="J63" i="16"/>
  <c r="J58" i="16"/>
  <c r="J46" i="16" l="1"/>
  <c r="J41" i="16"/>
  <c r="J50" i="16" l="1"/>
  <c r="J44" i="16"/>
  <c r="J43" i="16"/>
  <c r="J17" i="16"/>
  <c r="J64" i="16"/>
  <c r="J29" i="16"/>
  <c r="J36" i="16"/>
  <c r="J60" i="16"/>
  <c r="J32" i="16"/>
  <c r="J65" i="16"/>
  <c r="J55" i="16"/>
  <c r="J59" i="16"/>
  <c r="J48" i="16"/>
  <c r="J54" i="16"/>
  <c r="J11" i="16"/>
  <c r="J10" i="16"/>
  <c r="J66" i="16"/>
  <c r="J24" i="16"/>
  <c r="J30" i="16"/>
  <c r="J9" i="16"/>
  <c r="J34" i="16"/>
  <c r="J25" i="16"/>
  <c r="J40" i="16"/>
  <c r="J33" i="16"/>
  <c r="J26" i="16"/>
  <c r="J38" i="16"/>
  <c r="J14" i="16"/>
  <c r="J5" i="16"/>
  <c r="J31" i="16"/>
  <c r="J4" i="16"/>
  <c r="J15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H1" i="16"/>
  <c r="G3" i="16" l="1"/>
  <c r="H3" i="16" s="1"/>
  <c r="G45" i="16"/>
  <c r="H45" i="16" s="1"/>
  <c r="G61" i="16"/>
  <c r="G16" i="16"/>
  <c r="G8" i="16"/>
  <c r="H8" i="16" s="1"/>
  <c r="G70" i="16"/>
  <c r="G69" i="16"/>
  <c r="G68" i="16"/>
  <c r="G47" i="16"/>
  <c r="G23" i="16"/>
  <c r="G67" i="16"/>
  <c r="G57" i="16"/>
  <c r="G49" i="16"/>
  <c r="H49" i="16" s="1"/>
  <c r="G62" i="16"/>
  <c r="G54" i="16"/>
  <c r="H54" i="16" s="1"/>
  <c r="G48" i="16"/>
  <c r="G46" i="16"/>
  <c r="H46" i="16" s="1"/>
  <c r="G41" i="16"/>
  <c r="G60" i="16"/>
  <c r="G36" i="16"/>
  <c r="G17" i="16"/>
  <c r="H17" i="16" s="1"/>
  <c r="G43" i="16"/>
  <c r="H43" i="16" s="1"/>
  <c r="G50" i="16"/>
  <c r="G28" i="16"/>
  <c r="G35" i="16"/>
  <c r="G20" i="16"/>
  <c r="G39" i="16"/>
  <c r="G37" i="16"/>
  <c r="G42" i="16"/>
  <c r="H42" i="16" s="1"/>
  <c r="G52" i="16"/>
  <c r="H52" i="16" s="1"/>
  <c r="G51" i="16"/>
  <c r="G7" i="16"/>
  <c r="H7" i="16" s="1"/>
  <c r="G58" i="16"/>
  <c r="G63" i="16"/>
  <c r="G19" i="16"/>
  <c r="H19" i="16" s="1"/>
  <c r="G21" i="16"/>
  <c r="G53" i="16"/>
  <c r="H53" i="16" s="1"/>
  <c r="G13" i="16"/>
  <c r="H13" i="16" s="1"/>
  <c r="G27" i="16"/>
  <c r="G12" i="16"/>
  <c r="H12" i="16" s="1"/>
  <c r="G56" i="16"/>
  <c r="G6" i="16"/>
  <c r="H6" i="16" s="1"/>
  <c r="G22" i="16"/>
  <c r="H22" i="16" s="1"/>
  <c r="G18" i="16"/>
  <c r="G15" i="16"/>
  <c r="H15" i="16" s="1"/>
  <c r="G4" i="16"/>
  <c r="H4" i="16" s="1"/>
  <c r="G31" i="16"/>
  <c r="G5" i="16"/>
  <c r="H5" i="16" s="1"/>
  <c r="G14" i="16"/>
  <c r="H14" i="16" s="1"/>
  <c r="G38" i="16"/>
  <c r="G26" i="16"/>
  <c r="G33" i="16"/>
  <c r="G40" i="16"/>
  <c r="G25" i="16"/>
  <c r="G34" i="16"/>
  <c r="G9" i="16"/>
  <c r="H9" i="16" s="1"/>
  <c r="G30" i="16"/>
  <c r="G24" i="16"/>
  <c r="G66" i="16"/>
  <c r="G10" i="16"/>
  <c r="H10" i="16" s="1"/>
  <c r="G11" i="16"/>
  <c r="H11" i="16" s="1"/>
  <c r="G59" i="16"/>
  <c r="G55" i="16"/>
  <c r="G65" i="16"/>
  <c r="G32" i="16"/>
  <c r="G29" i="16"/>
  <c r="G64" i="16"/>
  <c r="G44" i="16"/>
  <c r="G72" i="16"/>
  <c r="G74" i="16"/>
  <c r="G76" i="16"/>
  <c r="G78" i="16"/>
  <c r="G80" i="16"/>
  <c r="G82" i="16"/>
  <c r="G71" i="16"/>
  <c r="G73" i="16"/>
  <c r="G75" i="16"/>
  <c r="G77" i="16"/>
  <c r="G79" i="16"/>
  <c r="G81" i="16"/>
  <c r="G83" i="16"/>
  <c r="G94" i="16"/>
  <c r="G90" i="16"/>
  <c r="G92" i="16"/>
  <c r="G93" i="16"/>
  <c r="G86" i="16"/>
  <c r="G88" i="16"/>
  <c r="G95" i="16"/>
  <c r="I1" i="16"/>
  <c r="G89" i="16"/>
  <c r="G85" i="16"/>
  <c r="G87" i="16"/>
  <c r="G91" i="16"/>
  <c r="G84" i="16"/>
  <c r="H44" i="16" l="1"/>
  <c r="H29" i="16"/>
  <c r="H65" i="16"/>
  <c r="H59" i="16"/>
  <c r="H24" i="16"/>
  <c r="H25" i="16"/>
  <c r="H33" i="16"/>
  <c r="H38" i="16"/>
  <c r="H18" i="16"/>
  <c r="H21" i="16"/>
  <c r="H63" i="16"/>
  <c r="H37" i="16"/>
  <c r="H20" i="16"/>
  <c r="H28" i="16"/>
  <c r="H36" i="16"/>
  <c r="H41" i="16"/>
  <c r="H48" i="16"/>
  <c r="H62" i="16"/>
  <c r="H57" i="16"/>
  <c r="H23" i="16"/>
  <c r="H68" i="16"/>
  <c r="H70" i="16"/>
  <c r="H16" i="16"/>
  <c r="I28" i="16"/>
  <c r="I3" i="16"/>
  <c r="I20" i="16"/>
  <c r="I61" i="16"/>
  <c r="I37" i="16"/>
  <c r="I8" i="16"/>
  <c r="I52" i="16"/>
  <c r="I69" i="16"/>
  <c r="I7" i="16"/>
  <c r="I47" i="16"/>
  <c r="I63" i="16"/>
  <c r="I67" i="16"/>
  <c r="I21" i="16"/>
  <c r="I49" i="16"/>
  <c r="I13" i="16"/>
  <c r="I27" i="16"/>
  <c r="I12" i="16"/>
  <c r="I56" i="16"/>
  <c r="I6" i="16"/>
  <c r="I22" i="16"/>
  <c r="I18" i="16"/>
  <c r="I15" i="16"/>
  <c r="I4" i="16"/>
  <c r="I31" i="16"/>
  <c r="I5" i="16"/>
  <c r="I14" i="16"/>
  <c r="I38" i="16"/>
  <c r="I26" i="16"/>
  <c r="I33" i="16"/>
  <c r="I40" i="16"/>
  <c r="I25" i="16"/>
  <c r="I34" i="16"/>
  <c r="I9" i="16"/>
  <c r="I30" i="16"/>
  <c r="I24" i="16"/>
  <c r="I66" i="16"/>
  <c r="I10" i="16"/>
  <c r="I11" i="16"/>
  <c r="I54" i="16"/>
  <c r="I55" i="16"/>
  <c r="I46" i="16"/>
  <c r="I32" i="16"/>
  <c r="I60" i="16"/>
  <c r="I64" i="16"/>
  <c r="I17" i="16"/>
  <c r="I50" i="16"/>
  <c r="I45" i="16"/>
  <c r="I35" i="16"/>
  <c r="I16" i="16"/>
  <c r="I39" i="16"/>
  <c r="I70" i="16"/>
  <c r="I42" i="16"/>
  <c r="I68" i="16"/>
  <c r="I51" i="16"/>
  <c r="I23" i="16"/>
  <c r="I58" i="16"/>
  <c r="I57" i="16"/>
  <c r="I19" i="16"/>
  <c r="I62" i="16"/>
  <c r="I53" i="16"/>
  <c r="I48" i="16"/>
  <c r="I59" i="16"/>
  <c r="I41" i="16"/>
  <c r="I65" i="16"/>
  <c r="I36" i="16"/>
  <c r="I29" i="16"/>
  <c r="I43" i="16"/>
  <c r="I44" i="16"/>
  <c r="H64" i="16"/>
  <c r="H32" i="16"/>
  <c r="H55" i="16"/>
  <c r="H66" i="16"/>
  <c r="H30" i="16"/>
  <c r="H34" i="16"/>
  <c r="H40" i="16"/>
  <c r="H26" i="16"/>
  <c r="H31" i="16"/>
  <c r="H56" i="16"/>
  <c r="H27" i="16"/>
  <c r="H58" i="16"/>
  <c r="H51" i="16"/>
  <c r="H39" i="16"/>
  <c r="H35" i="16"/>
  <c r="H50" i="16"/>
  <c r="H60" i="16"/>
  <c r="H67" i="16"/>
  <c r="H47" i="16"/>
  <c r="H69" i="16"/>
  <c r="H61" i="16"/>
  <c r="H87" i="16"/>
  <c r="I71" i="16"/>
  <c r="I73" i="16"/>
  <c r="I75" i="16"/>
  <c r="I77" i="16"/>
  <c r="I79" i="16"/>
  <c r="I81" i="16"/>
  <c r="I83" i="16"/>
  <c r="I72" i="16"/>
  <c r="I74" i="16"/>
  <c r="I76" i="16"/>
  <c r="I78" i="16"/>
  <c r="I80" i="16"/>
  <c r="I82" i="16"/>
  <c r="H83" i="16"/>
  <c r="H79" i="16"/>
  <c r="H75" i="16"/>
  <c r="H71" i="16"/>
  <c r="H80" i="16"/>
  <c r="H76" i="16"/>
  <c r="H72" i="16"/>
  <c r="H81" i="16"/>
  <c r="H77" i="16"/>
  <c r="H73" i="16"/>
  <c r="H82" i="16"/>
  <c r="H78" i="16"/>
  <c r="H74" i="16"/>
  <c r="H91" i="16"/>
  <c r="H84" i="16"/>
  <c r="H85" i="16"/>
  <c r="H89" i="16"/>
  <c r="H95" i="16"/>
  <c r="H86" i="16"/>
  <c r="H92" i="16"/>
  <c r="H90" i="16"/>
  <c r="H94" i="16"/>
  <c r="I90" i="16"/>
  <c r="I95" i="16"/>
  <c r="I89" i="16"/>
  <c r="I84" i="16"/>
  <c r="I94" i="16"/>
  <c r="I88" i="16"/>
  <c r="I91" i="16"/>
  <c r="I93" i="16"/>
  <c r="I87" i="16"/>
  <c r="I85" i="16"/>
  <c r="I86" i="16"/>
  <c r="I92" i="16"/>
  <c r="H88" i="16"/>
  <c r="H93" i="16"/>
</calcChain>
</file>

<file path=xl/sharedStrings.xml><?xml version="1.0" encoding="utf-8"?>
<sst xmlns="http://schemas.openxmlformats.org/spreadsheetml/2006/main" count="158" uniqueCount="142">
  <si>
    <t>NAME</t>
  </si>
  <si>
    <t>HORSE</t>
  </si>
  <si>
    <t>D1</t>
  </si>
  <si>
    <t>D2</t>
  </si>
  <si>
    <t>D3</t>
  </si>
  <si>
    <t>No.</t>
  </si>
  <si>
    <t>AVE</t>
  </si>
  <si>
    <t>RUN 1</t>
  </si>
  <si>
    <t>PAYOUTS ON JACKPOTS</t>
  </si>
  <si>
    <t xml:space="preserve">OPEN ENTRY FEES         $50.00                 Payout 78% ($39.00) </t>
  </si>
  <si>
    <t>4 DIVISIONS</t>
  </si>
  <si>
    <t>PAY 8 PLACES</t>
  </si>
  <si>
    <t>YOUTH ENTRY FEES        $30.00                PAYOUT $20.00</t>
  </si>
  <si>
    <t>3 DIVISIONS</t>
  </si>
  <si>
    <t>PAY 5 PLACES</t>
  </si>
  <si>
    <t>Admin fees          Youth    $7.00                    Open $8.00</t>
  </si>
  <si>
    <t>ABRA Fees                        2.00                                 2.00</t>
  </si>
  <si>
    <t>Timer (Eye)                        1.00                                 1.00</t>
  </si>
  <si>
    <t>Total                                $10.00                             $11.00</t>
  </si>
  <si>
    <t>NO ADDED MONEY</t>
  </si>
  <si>
    <t>RUN 2</t>
  </si>
  <si>
    <t>YOUTH (1)</t>
  </si>
  <si>
    <t>No,</t>
  </si>
  <si>
    <t>Schuswap Shuffle</t>
  </si>
  <si>
    <t>Alyssa Hawkes</t>
  </si>
  <si>
    <t>Ashlee Keith</t>
  </si>
  <si>
    <t>Norma</t>
  </si>
  <si>
    <t>Nic</t>
  </si>
  <si>
    <t>Alex Keras</t>
  </si>
  <si>
    <r>
      <t xml:space="preserve">Bootsmitebestreakin </t>
    </r>
    <r>
      <rPr>
        <sz val="10"/>
        <color rgb="FFFF0000"/>
        <rFont val="Times New Roman"/>
        <family val="1"/>
      </rPr>
      <t>|CBHI</t>
    </r>
  </si>
  <si>
    <t>Amy MacDonald*</t>
  </si>
  <si>
    <t>Dry Martini Please</t>
  </si>
  <si>
    <t>Jaxxy Pepper</t>
  </si>
  <si>
    <t>Belle</t>
  </si>
  <si>
    <t>Meggie MacKenzie</t>
  </si>
  <si>
    <t>BMF Blazin San</t>
  </si>
  <si>
    <t>Suns Promise</t>
  </si>
  <si>
    <t>Charlee Park</t>
  </si>
  <si>
    <t>Brinnly Tomson</t>
  </si>
  <si>
    <t>Stopping Thunder</t>
  </si>
  <si>
    <t>Tessa</t>
  </si>
  <si>
    <t>Crown Shake Em</t>
  </si>
  <si>
    <t>CMB Rocketgirl</t>
  </si>
  <si>
    <t>Lyric Strzepek*</t>
  </si>
  <si>
    <t>Julie Glaicar*</t>
  </si>
  <si>
    <r>
      <t xml:space="preserve">Docs French Fortune </t>
    </r>
    <r>
      <rPr>
        <sz val="10"/>
        <color rgb="FFFF0000"/>
        <rFont val="Times New Roman"/>
        <family val="1"/>
      </rPr>
      <t>CBHI</t>
    </r>
  </si>
  <si>
    <t>Cooper Traynor</t>
  </si>
  <si>
    <t>PQH Classy Peppy</t>
  </si>
  <si>
    <t>NK Hickory Dual Tari</t>
  </si>
  <si>
    <t>Kalli-Rae Beebee*</t>
  </si>
  <si>
    <r>
      <t xml:space="preserve">Duster Down </t>
    </r>
    <r>
      <rPr>
        <sz val="10"/>
        <color rgb="FFFF0000"/>
        <rFont val="Times New Roman"/>
        <family val="1"/>
      </rPr>
      <t>CBHI</t>
    </r>
  </si>
  <si>
    <t>Justine Elliott*</t>
  </si>
  <si>
    <t>WOW Suzies Awesome</t>
  </si>
  <si>
    <t>Bliss Peters*</t>
  </si>
  <si>
    <t>Its Dark Down Here</t>
  </si>
  <si>
    <t>Gas On Sonita</t>
  </si>
  <si>
    <t>Bet Im Smokin</t>
  </si>
  <si>
    <t>Sklyar Fuchs</t>
  </si>
  <si>
    <t>HR My Lil Angel</t>
  </si>
  <si>
    <t>Dusty Badger LMN</t>
  </si>
  <si>
    <t>Brittany MacDonald</t>
  </si>
  <si>
    <r>
      <t xml:space="preserve">Eye Jess Mist </t>
    </r>
    <r>
      <rPr>
        <sz val="10"/>
        <color rgb="FFFF0000"/>
        <rFont val="Times New Roman"/>
        <family val="1"/>
      </rPr>
      <t>CBHI</t>
    </r>
  </si>
  <si>
    <r>
      <t xml:space="preserve">Avid Ruby </t>
    </r>
    <r>
      <rPr>
        <sz val="10"/>
        <color rgb="FFFF0000"/>
        <rFont val="Times New Roman"/>
        <family val="1"/>
      </rPr>
      <t>CBHI</t>
    </r>
  </si>
  <si>
    <t>Darby Danard*</t>
  </si>
  <si>
    <t>Laurence Cleroux</t>
  </si>
  <si>
    <t>Mackenzie Barrett</t>
  </si>
  <si>
    <t>Seven Copies</t>
  </si>
  <si>
    <t>Paige Manning *</t>
  </si>
  <si>
    <t>Ima Hot Bug</t>
  </si>
  <si>
    <t>Taylor Manning*</t>
  </si>
  <si>
    <r>
      <t xml:space="preserve">Good Little Nick </t>
    </r>
    <r>
      <rPr>
        <sz val="10"/>
        <color rgb="FFFF0000"/>
        <rFont val="Times New Roman"/>
        <family val="1"/>
      </rPr>
      <t>CBHI</t>
    </r>
  </si>
  <si>
    <t>Tea Hataley</t>
  </si>
  <si>
    <t>Champagne Special</t>
  </si>
  <si>
    <t>Lucky Little Buggar</t>
  </si>
  <si>
    <t>Jest Hemp</t>
  </si>
  <si>
    <t>Shayla Shupac</t>
  </si>
  <si>
    <t>Little Freckle Smoke</t>
  </si>
  <si>
    <t>Justine Elliott     ROLL  O/Y</t>
  </si>
  <si>
    <t>Blondys Starlight</t>
  </si>
  <si>
    <t>Taylor Cholach</t>
  </si>
  <si>
    <t>Kitkats Firewater</t>
  </si>
  <si>
    <t>Frenchmansfancydrift</t>
  </si>
  <si>
    <t xml:space="preserve">Taylor Cholach     </t>
  </si>
  <si>
    <r>
      <t xml:space="preserve">Streaknstrawdash   </t>
    </r>
    <r>
      <rPr>
        <sz val="10"/>
        <color rgb="FFFF0000"/>
        <rFont val="Times New Roman"/>
        <family val="1"/>
      </rPr>
      <t xml:space="preserve"> CBHI</t>
    </r>
  </si>
  <si>
    <t>Cactus</t>
  </si>
  <si>
    <r>
      <t>Merridocsdeebar</t>
    </r>
    <r>
      <rPr>
        <sz val="10"/>
        <color rgb="FFFF0000"/>
        <rFont val="Times New Roman"/>
        <family val="1"/>
      </rPr>
      <t xml:space="preserve"> CBHI</t>
    </r>
  </si>
  <si>
    <t>Kelly Cholach</t>
  </si>
  <si>
    <t>Tangos Junior Star</t>
  </si>
  <si>
    <t>Hannah Anderson*</t>
  </si>
  <si>
    <t>Wyatt Surcan</t>
  </si>
  <si>
    <t>Tonka</t>
  </si>
  <si>
    <t>Sugars Disco Blue</t>
  </si>
  <si>
    <t>Kayla Hronek</t>
  </si>
  <si>
    <t>Honor</t>
  </si>
  <si>
    <t>Harleigh Henderson</t>
  </si>
  <si>
    <t>Cash On Spot</t>
  </si>
  <si>
    <t>Hawk</t>
  </si>
  <si>
    <t>Cooper Henderson</t>
  </si>
  <si>
    <t>Buck</t>
  </si>
  <si>
    <t>Bobbi Henderson</t>
  </si>
  <si>
    <t>LCL Get Crackin</t>
  </si>
  <si>
    <t>Tegan Poitras</t>
  </si>
  <si>
    <t>Kallee Mckinney</t>
  </si>
  <si>
    <t>Badger Sundance Gold</t>
  </si>
  <si>
    <t>Ryan Freeman</t>
  </si>
  <si>
    <t>Kaswels Trouble</t>
  </si>
  <si>
    <t>Violet Pepto</t>
  </si>
  <si>
    <t xml:space="preserve">Paige Manning </t>
  </si>
  <si>
    <t>Fancy</t>
  </si>
  <si>
    <t>Cassidy Smith</t>
  </si>
  <si>
    <t>Go For Tafame</t>
  </si>
  <si>
    <t>Doc Dec Floyd</t>
  </si>
  <si>
    <t>Emily Thiessen</t>
  </si>
  <si>
    <t>Simply Too Smarty</t>
  </si>
  <si>
    <t>Brooklyn Coules</t>
  </si>
  <si>
    <t>Ranger</t>
  </si>
  <si>
    <t>Lacey Terpsma</t>
  </si>
  <si>
    <t>The Master Alibi</t>
  </si>
  <si>
    <t>Elyse Terpsma</t>
  </si>
  <si>
    <t>Indio</t>
  </si>
  <si>
    <t>Kyla Gordon</t>
  </si>
  <si>
    <t>Taras First Jingle</t>
  </si>
  <si>
    <t>Blake Molle</t>
  </si>
  <si>
    <t>Raylee McKinney</t>
  </si>
  <si>
    <t>Chip</t>
  </si>
  <si>
    <t>Hannah Hazen</t>
  </si>
  <si>
    <t>Snappy</t>
  </si>
  <si>
    <t>Laurel Hazen</t>
  </si>
  <si>
    <t>Ally</t>
  </si>
  <si>
    <t xml:space="preserve">Eh Paul Wanna Chic  </t>
  </si>
  <si>
    <t>Alyson Fox</t>
  </si>
  <si>
    <t>Shesa First</t>
  </si>
  <si>
    <t>Genuine Honor Jet</t>
  </si>
  <si>
    <t>Erika Olsen</t>
  </si>
  <si>
    <t>Tank Youngers</t>
  </si>
  <si>
    <t>Taiga Thorsteinsson</t>
  </si>
  <si>
    <t>Kaitlyn Spiker</t>
  </si>
  <si>
    <r>
      <t xml:space="preserve">Bullys Red Fire   </t>
    </r>
    <r>
      <rPr>
        <sz val="10"/>
        <color rgb="FFC00000"/>
        <rFont val="Times New Roman"/>
        <family val="1"/>
      </rPr>
      <t>CBHI</t>
    </r>
  </si>
  <si>
    <t>Mikenna Schauer</t>
  </si>
  <si>
    <t>Rooster</t>
  </si>
  <si>
    <t>Miss String Dealer</t>
  </si>
  <si>
    <t>SR Hayleyhortonboots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</si>
</sst>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9]d\-mmm\-yy;@"/>
  </numFmts>
  <fonts count="11" x14ac:knownFonts="1">
    <font>
      <sz val="10"/>
      <name val="Arial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1" fillId="0" borderId="1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0" fillId="2" borderId="0" xfId="0" applyFill="1"/>
    <xf numFmtId="164" fontId="4" fillId="0" borderId="2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165" fontId="2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0" borderId="1" xfId="0" applyFont="1" applyBorder="1"/>
    <xf numFmtId="0" fontId="8" fillId="2" borderId="0" xfId="0" applyFont="1" applyFill="1" applyBorder="1" applyAlignment="1">
      <alignment horizontal="left"/>
    </xf>
    <xf numFmtId="164" fontId="0" fillId="0" borderId="3" xfId="0" applyNumberFormat="1" applyBorder="1"/>
    <xf numFmtId="0" fontId="0" fillId="0" borderId="1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>
      <selection activeCell="A21" sqref="A21"/>
    </sheetView>
  </sheetViews>
  <sheetFormatPr defaultRowHeight="21" customHeight="1" x14ac:dyDescent="0.2"/>
  <cols>
    <col min="1" max="1" width="100.85546875" style="10" customWidth="1"/>
    <col min="2" max="16384" width="9.140625" style="10"/>
  </cols>
  <sheetData>
    <row r="3" spans="1:1" ht="21" customHeight="1" x14ac:dyDescent="0.25">
      <c r="A3" s="12" t="s">
        <v>8</v>
      </c>
    </row>
    <row r="5" spans="1:1" ht="21" customHeight="1" x14ac:dyDescent="0.2">
      <c r="A5" s="10" t="s">
        <v>9</v>
      </c>
    </row>
    <row r="6" spans="1:1" ht="21" customHeight="1" x14ac:dyDescent="0.2">
      <c r="A6" s="11" t="s">
        <v>10</v>
      </c>
    </row>
    <row r="7" spans="1:1" ht="21" customHeight="1" x14ac:dyDescent="0.2">
      <c r="A7" s="11" t="s">
        <v>11</v>
      </c>
    </row>
    <row r="10" spans="1:1" ht="21" customHeight="1" x14ac:dyDescent="0.2">
      <c r="A10" s="10" t="s">
        <v>12</v>
      </c>
    </row>
    <row r="11" spans="1:1" ht="21" customHeight="1" x14ac:dyDescent="0.2">
      <c r="A11" s="11" t="s">
        <v>13</v>
      </c>
    </row>
    <row r="12" spans="1:1" ht="21" customHeight="1" x14ac:dyDescent="0.2">
      <c r="A12" s="11" t="s">
        <v>14</v>
      </c>
    </row>
    <row r="15" spans="1:1" ht="21" customHeight="1" x14ac:dyDescent="0.2">
      <c r="A15" s="10" t="s">
        <v>15</v>
      </c>
    </row>
    <row r="16" spans="1:1" ht="21" customHeight="1" x14ac:dyDescent="0.2">
      <c r="A16" s="10" t="s">
        <v>16</v>
      </c>
    </row>
    <row r="17" spans="1:1" ht="21" customHeight="1" x14ac:dyDescent="0.2">
      <c r="A17" s="10" t="s">
        <v>17</v>
      </c>
    </row>
    <row r="19" spans="1:1" ht="21" customHeight="1" x14ac:dyDescent="0.2">
      <c r="A19" s="10" t="s">
        <v>18</v>
      </c>
    </row>
    <row r="21" spans="1:1" ht="21" customHeight="1" x14ac:dyDescent="0.2">
      <c r="A21" s="11" t="s">
        <v>19</v>
      </c>
    </row>
  </sheetData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workbookViewId="0">
      <selection activeCell="C3" sqref="C3"/>
    </sheetView>
  </sheetViews>
  <sheetFormatPr defaultRowHeight="12.75" x14ac:dyDescent="0.2"/>
  <cols>
    <col min="1" max="2" width="4.28515625" customWidth="1"/>
    <col min="3" max="3" width="36.28515625" style="23" customWidth="1"/>
    <col min="4" max="4" width="25.7109375" style="23" customWidth="1"/>
    <col min="5" max="6" width="8.140625" customWidth="1"/>
    <col min="7" max="7" width="8.140625" hidden="1" customWidth="1"/>
    <col min="8" max="8" width="8" style="6" hidden="1" customWidth="1"/>
    <col min="9" max="9" width="6.85546875" style="6" hidden="1" customWidth="1"/>
    <col min="10" max="10" width="8.5703125" style="6" customWidth="1"/>
  </cols>
  <sheetData>
    <row r="1" spans="1:15" ht="20.25" customHeight="1" x14ac:dyDescent="0.2">
      <c r="A1" s="1"/>
      <c r="B1" s="1"/>
      <c r="C1" s="7" t="s">
        <v>21</v>
      </c>
      <c r="D1" s="24">
        <v>42649</v>
      </c>
      <c r="E1" s="3">
        <v>1</v>
      </c>
      <c r="F1" s="3"/>
      <c r="G1" s="2">
        <f>MIN(F3:F129)</f>
        <v>17.529</v>
      </c>
      <c r="H1" s="2">
        <f>+E1+G1</f>
        <v>18.529</v>
      </c>
      <c r="I1" s="2">
        <f>+H1+E1</f>
        <v>19.529</v>
      </c>
      <c r="J1" s="2">
        <v>2</v>
      </c>
    </row>
    <row r="2" spans="1:15" ht="19.5" customHeight="1" x14ac:dyDescent="0.2">
      <c r="A2" s="1" t="s">
        <v>5</v>
      </c>
      <c r="B2" s="1" t="s">
        <v>22</v>
      </c>
      <c r="C2" s="7" t="s">
        <v>0</v>
      </c>
      <c r="D2" s="7" t="s">
        <v>1</v>
      </c>
      <c r="E2" s="3" t="s">
        <v>7</v>
      </c>
      <c r="F2" s="3" t="s">
        <v>20</v>
      </c>
      <c r="G2" s="3" t="s">
        <v>2</v>
      </c>
      <c r="H2" s="3" t="s">
        <v>3</v>
      </c>
      <c r="I2" s="3" t="s">
        <v>4</v>
      </c>
      <c r="J2" s="18" t="s">
        <v>6</v>
      </c>
    </row>
    <row r="3" spans="1:15" s="17" customFormat="1" ht="15.75" x14ac:dyDescent="0.25">
      <c r="A3" s="8">
        <v>1</v>
      </c>
      <c r="B3" s="14">
        <v>48</v>
      </c>
      <c r="C3" s="26" t="s">
        <v>77</v>
      </c>
      <c r="D3" s="25" t="s">
        <v>78</v>
      </c>
      <c r="E3" s="4">
        <v>17.634</v>
      </c>
      <c r="F3" s="4">
        <v>17.529</v>
      </c>
      <c r="G3" s="16">
        <f t="shared" ref="G3:G34" si="0">IF($F3&lt;H$1,$F3,0)</f>
        <v>17.529</v>
      </c>
      <c r="H3" s="16">
        <f t="shared" ref="H3:H34" si="1">IF(G3=0,IF($F3&lt;I$1,$F3,0),0)</f>
        <v>0</v>
      </c>
      <c r="I3" s="15">
        <f t="shared" ref="I3:I34" si="2">IF(F3&gt;I$1,F3,0)</f>
        <v>0</v>
      </c>
      <c r="J3" s="13">
        <f t="shared" ref="J3:J34" si="3">SUM(E3+F3)</f>
        <v>35.162999999999997</v>
      </c>
      <c r="K3"/>
      <c r="L3"/>
      <c r="M3"/>
      <c r="N3"/>
      <c r="O3"/>
    </row>
    <row r="4" spans="1:15" s="17" customFormat="1" ht="15.75" x14ac:dyDescent="0.25">
      <c r="A4" s="8">
        <v>2</v>
      </c>
      <c r="B4" s="14">
        <v>32</v>
      </c>
      <c r="C4" s="20" t="s">
        <v>69</v>
      </c>
      <c r="D4" s="20" t="s">
        <v>73</v>
      </c>
      <c r="E4" s="4">
        <v>17.864999999999998</v>
      </c>
      <c r="F4" s="4">
        <v>18.041</v>
      </c>
      <c r="G4" s="16">
        <f t="shared" si="0"/>
        <v>18.041</v>
      </c>
      <c r="H4" s="16">
        <f t="shared" si="1"/>
        <v>0</v>
      </c>
      <c r="I4" s="15">
        <f t="shared" si="2"/>
        <v>0</v>
      </c>
      <c r="J4" s="13">
        <f t="shared" si="3"/>
        <v>35.905999999999999</v>
      </c>
      <c r="K4"/>
      <c r="L4"/>
      <c r="M4"/>
      <c r="N4"/>
      <c r="O4"/>
    </row>
    <row r="5" spans="1:15" s="17" customFormat="1" ht="15.75" x14ac:dyDescent="0.25">
      <c r="A5" s="8">
        <v>3</v>
      </c>
      <c r="B5" s="14">
        <v>30</v>
      </c>
      <c r="C5" s="20" t="s">
        <v>53</v>
      </c>
      <c r="D5" s="20" t="s">
        <v>55</v>
      </c>
      <c r="E5" s="4">
        <v>18.038</v>
      </c>
      <c r="F5" s="4">
        <v>17.988</v>
      </c>
      <c r="G5" s="16">
        <f t="shared" si="0"/>
        <v>17.988</v>
      </c>
      <c r="H5" s="16">
        <f t="shared" si="1"/>
        <v>0</v>
      </c>
      <c r="I5" s="15">
        <f t="shared" si="2"/>
        <v>0</v>
      </c>
      <c r="J5" s="13">
        <f t="shared" si="3"/>
        <v>36.025999999999996</v>
      </c>
      <c r="K5"/>
      <c r="L5"/>
      <c r="M5"/>
      <c r="N5"/>
      <c r="O5"/>
    </row>
    <row r="6" spans="1:15" s="17" customFormat="1" ht="15.75" x14ac:dyDescent="0.25">
      <c r="A6" s="8">
        <v>4</v>
      </c>
      <c r="B6" s="14">
        <v>36</v>
      </c>
      <c r="C6" s="20" t="s">
        <v>30</v>
      </c>
      <c r="D6" s="20" t="s">
        <v>31</v>
      </c>
      <c r="E6" s="5">
        <v>17.971</v>
      </c>
      <c r="F6" s="5">
        <v>18.100000000000001</v>
      </c>
      <c r="G6" s="16">
        <f t="shared" si="0"/>
        <v>18.100000000000001</v>
      </c>
      <c r="H6" s="16">
        <f t="shared" si="1"/>
        <v>0</v>
      </c>
      <c r="I6" s="15">
        <f t="shared" si="2"/>
        <v>0</v>
      </c>
      <c r="J6" s="13">
        <f t="shared" si="3"/>
        <v>36.070999999999998</v>
      </c>
      <c r="K6"/>
      <c r="L6"/>
      <c r="M6"/>
      <c r="N6"/>
      <c r="O6"/>
    </row>
    <row r="7" spans="1:15" s="17" customFormat="1" ht="15.75" x14ac:dyDescent="0.25">
      <c r="A7" s="8">
        <v>5</v>
      </c>
      <c r="B7" s="14">
        <v>52</v>
      </c>
      <c r="C7" s="21" t="s">
        <v>114</v>
      </c>
      <c r="D7" s="21" t="s">
        <v>115</v>
      </c>
      <c r="E7" s="5">
        <v>17.861000000000001</v>
      </c>
      <c r="F7" s="5">
        <v>18.292999999999999</v>
      </c>
      <c r="G7" s="16">
        <f t="shared" si="0"/>
        <v>18.292999999999999</v>
      </c>
      <c r="H7" s="16">
        <f t="shared" si="1"/>
        <v>0</v>
      </c>
      <c r="I7" s="15">
        <f t="shared" si="2"/>
        <v>0</v>
      </c>
      <c r="J7" s="13">
        <f t="shared" si="3"/>
        <v>36.153999999999996</v>
      </c>
      <c r="K7"/>
      <c r="L7"/>
      <c r="M7"/>
      <c r="N7"/>
      <c r="O7"/>
    </row>
    <row r="8" spans="1:15" ht="15.75" x14ac:dyDescent="0.25">
      <c r="A8" s="8">
        <v>6</v>
      </c>
      <c r="B8" s="14">
        <v>59</v>
      </c>
      <c r="C8" s="21" t="s">
        <v>123</v>
      </c>
      <c r="D8" s="21" t="s">
        <v>124</v>
      </c>
      <c r="E8" s="5">
        <v>18.280999999999999</v>
      </c>
      <c r="F8" s="5">
        <v>17.901</v>
      </c>
      <c r="G8" s="16">
        <f t="shared" si="0"/>
        <v>17.901</v>
      </c>
      <c r="H8" s="16">
        <f t="shared" si="1"/>
        <v>0</v>
      </c>
      <c r="I8" s="15">
        <f t="shared" si="2"/>
        <v>0</v>
      </c>
      <c r="J8" s="13">
        <f t="shared" si="3"/>
        <v>36.182000000000002</v>
      </c>
    </row>
    <row r="9" spans="1:15" ht="15.75" x14ac:dyDescent="0.25">
      <c r="A9" s="8">
        <v>7</v>
      </c>
      <c r="B9" s="14">
        <v>22</v>
      </c>
      <c r="C9" s="21" t="s">
        <v>79</v>
      </c>
      <c r="D9" s="21" t="s">
        <v>80</v>
      </c>
      <c r="E9" s="4">
        <v>18.312999999999999</v>
      </c>
      <c r="F9" s="4">
        <v>17.959</v>
      </c>
      <c r="G9" s="16">
        <f t="shared" si="0"/>
        <v>17.959</v>
      </c>
      <c r="H9" s="16">
        <f t="shared" si="1"/>
        <v>0</v>
      </c>
      <c r="I9" s="15">
        <f t="shared" si="2"/>
        <v>0</v>
      </c>
      <c r="J9" s="13">
        <f t="shared" si="3"/>
        <v>36.271999999999998</v>
      </c>
    </row>
    <row r="10" spans="1:15" ht="15.75" x14ac:dyDescent="0.25">
      <c r="A10" s="8">
        <v>8</v>
      </c>
      <c r="B10" s="14">
        <v>18</v>
      </c>
      <c r="C10" s="19" t="s">
        <v>138</v>
      </c>
      <c r="D10" s="19" t="s">
        <v>56</v>
      </c>
      <c r="E10" s="15">
        <v>18.276</v>
      </c>
      <c r="F10" s="15">
        <v>18.027999999999999</v>
      </c>
      <c r="G10" s="16">
        <f t="shared" si="0"/>
        <v>18.027999999999999</v>
      </c>
      <c r="H10" s="16">
        <f t="shared" si="1"/>
        <v>0</v>
      </c>
      <c r="I10" s="15">
        <f t="shared" si="2"/>
        <v>0</v>
      </c>
      <c r="J10" s="13">
        <f t="shared" si="3"/>
        <v>36.304000000000002</v>
      </c>
    </row>
    <row r="11" spans="1:15" ht="15.75" x14ac:dyDescent="0.25">
      <c r="A11" s="8">
        <v>9</v>
      </c>
      <c r="B11" s="14">
        <v>17</v>
      </c>
      <c r="C11" s="19" t="s">
        <v>53</v>
      </c>
      <c r="D11" s="19" t="s">
        <v>54</v>
      </c>
      <c r="E11" s="15">
        <v>18.105</v>
      </c>
      <c r="F11" s="15">
        <v>18.265999999999998</v>
      </c>
      <c r="G11" s="16">
        <f t="shared" si="0"/>
        <v>18.265999999999998</v>
      </c>
      <c r="H11" s="16">
        <f t="shared" si="1"/>
        <v>0</v>
      </c>
      <c r="I11" s="15">
        <f t="shared" si="2"/>
        <v>0</v>
      </c>
      <c r="J11" s="13">
        <f t="shared" si="3"/>
        <v>36.370999999999995</v>
      </c>
    </row>
    <row r="12" spans="1:15" ht="15.75" x14ac:dyDescent="0.25">
      <c r="A12" s="8">
        <v>10</v>
      </c>
      <c r="B12" s="14">
        <v>38</v>
      </c>
      <c r="C12" s="19" t="s">
        <v>28</v>
      </c>
      <c r="D12" s="19" t="s">
        <v>106</v>
      </c>
      <c r="E12" s="5">
        <v>18.399999999999999</v>
      </c>
      <c r="F12" s="5">
        <v>18.114999999999998</v>
      </c>
      <c r="G12" s="16">
        <f t="shared" si="0"/>
        <v>18.114999999999998</v>
      </c>
      <c r="H12" s="16">
        <f t="shared" si="1"/>
        <v>0</v>
      </c>
      <c r="I12" s="15">
        <f t="shared" si="2"/>
        <v>0</v>
      </c>
      <c r="J12" s="13">
        <f t="shared" si="3"/>
        <v>36.515000000000001</v>
      </c>
    </row>
    <row r="13" spans="1:15" ht="15.75" x14ac:dyDescent="0.25">
      <c r="A13" s="8">
        <v>11</v>
      </c>
      <c r="B13" s="14">
        <v>40</v>
      </c>
      <c r="C13" s="21" t="s">
        <v>79</v>
      </c>
      <c r="D13" s="21" t="s">
        <v>81</v>
      </c>
      <c r="E13" s="5">
        <v>18.266999999999999</v>
      </c>
      <c r="F13" s="5">
        <v>18.399000000000001</v>
      </c>
      <c r="G13" s="16">
        <f t="shared" si="0"/>
        <v>18.399000000000001</v>
      </c>
      <c r="H13" s="16">
        <f t="shared" si="1"/>
        <v>0</v>
      </c>
      <c r="I13" s="15">
        <f t="shared" si="2"/>
        <v>0</v>
      </c>
      <c r="J13" s="13">
        <f t="shared" si="3"/>
        <v>36.665999999999997</v>
      </c>
    </row>
    <row r="14" spans="1:15" ht="15.75" x14ac:dyDescent="0.25">
      <c r="A14" s="8">
        <v>12</v>
      </c>
      <c r="B14" s="14">
        <v>29</v>
      </c>
      <c r="C14" s="21" t="s">
        <v>49</v>
      </c>
      <c r="D14" s="21" t="s">
        <v>50</v>
      </c>
      <c r="E14" s="4">
        <v>18.609000000000002</v>
      </c>
      <c r="F14" s="4">
        <v>18.218</v>
      </c>
      <c r="G14" s="16">
        <f t="shared" si="0"/>
        <v>18.218</v>
      </c>
      <c r="H14" s="16">
        <f t="shared" si="1"/>
        <v>0</v>
      </c>
      <c r="I14" s="15">
        <f t="shared" si="2"/>
        <v>0</v>
      </c>
      <c r="J14" s="13">
        <f t="shared" si="3"/>
        <v>36.826999999999998</v>
      </c>
    </row>
    <row r="15" spans="1:15" ht="15.75" x14ac:dyDescent="0.25">
      <c r="A15" s="8">
        <v>13</v>
      </c>
      <c r="B15" s="14">
        <v>33</v>
      </c>
      <c r="C15" s="20" t="s">
        <v>71</v>
      </c>
      <c r="D15" s="20" t="s">
        <v>74</v>
      </c>
      <c r="E15" s="4">
        <v>18.382000000000001</v>
      </c>
      <c r="F15" s="4">
        <v>18.481999999999999</v>
      </c>
      <c r="G15" s="16">
        <f t="shared" si="0"/>
        <v>18.481999999999999</v>
      </c>
      <c r="H15" s="16">
        <f t="shared" si="1"/>
        <v>0</v>
      </c>
      <c r="I15" s="15">
        <f t="shared" si="2"/>
        <v>0</v>
      </c>
      <c r="J15" s="13">
        <f t="shared" si="3"/>
        <v>36.864000000000004</v>
      </c>
    </row>
    <row r="16" spans="1:15" ht="15.75" x14ac:dyDescent="0.25">
      <c r="A16" s="8">
        <v>14</v>
      </c>
      <c r="B16" s="14">
        <v>62</v>
      </c>
      <c r="C16" s="28" t="s">
        <v>135</v>
      </c>
      <c r="D16" s="21" t="s">
        <v>137</v>
      </c>
      <c r="E16" s="5">
        <v>18.373999999999999</v>
      </c>
      <c r="F16" s="5">
        <v>18.597999999999999</v>
      </c>
      <c r="G16" s="16">
        <f t="shared" si="0"/>
        <v>0</v>
      </c>
      <c r="H16" s="16">
        <f t="shared" si="1"/>
        <v>18.597999999999999</v>
      </c>
      <c r="I16" s="15">
        <f t="shared" si="2"/>
        <v>0</v>
      </c>
      <c r="J16" s="13">
        <f t="shared" si="3"/>
        <v>36.971999999999994</v>
      </c>
    </row>
    <row r="17" spans="1:15" ht="15.75" x14ac:dyDescent="0.25">
      <c r="A17" s="8">
        <v>15</v>
      </c>
      <c r="B17" s="14">
        <v>4</v>
      </c>
      <c r="C17" s="19" t="s">
        <v>30</v>
      </c>
      <c r="D17" s="19" t="s">
        <v>111</v>
      </c>
      <c r="E17" s="15">
        <v>18.989999999999998</v>
      </c>
      <c r="F17" s="15">
        <v>17.995999999999999</v>
      </c>
      <c r="G17" s="16">
        <f t="shared" si="0"/>
        <v>17.995999999999999</v>
      </c>
      <c r="H17" s="16">
        <f t="shared" si="1"/>
        <v>0</v>
      </c>
      <c r="I17" s="15">
        <f t="shared" si="2"/>
        <v>0</v>
      </c>
      <c r="J17" s="13">
        <f t="shared" si="3"/>
        <v>36.985999999999997</v>
      </c>
    </row>
    <row r="18" spans="1:15" s="17" customFormat="1" ht="15.75" x14ac:dyDescent="0.25">
      <c r="A18" s="8">
        <v>16</v>
      </c>
      <c r="B18" s="14">
        <v>34</v>
      </c>
      <c r="C18" s="20" t="s">
        <v>67</v>
      </c>
      <c r="D18" s="20" t="s">
        <v>68</v>
      </c>
      <c r="E18" s="5">
        <v>18.550999999999998</v>
      </c>
      <c r="F18" s="31">
        <v>18.587</v>
      </c>
      <c r="G18" s="16">
        <f t="shared" si="0"/>
        <v>0</v>
      </c>
      <c r="H18" s="16">
        <f t="shared" si="1"/>
        <v>18.587</v>
      </c>
      <c r="I18" s="15">
        <f t="shared" si="2"/>
        <v>0</v>
      </c>
      <c r="J18" s="13">
        <f t="shared" si="3"/>
        <v>37.137999999999998</v>
      </c>
      <c r="K18"/>
      <c r="L18"/>
      <c r="M18"/>
      <c r="N18"/>
      <c r="O18"/>
    </row>
    <row r="19" spans="1:15" s="17" customFormat="1" ht="15.75" x14ac:dyDescent="0.25">
      <c r="A19" s="8">
        <v>17</v>
      </c>
      <c r="B19" s="14">
        <v>45</v>
      </c>
      <c r="C19" s="21" t="s">
        <v>102</v>
      </c>
      <c r="D19" s="21" t="s">
        <v>103</v>
      </c>
      <c r="E19" s="5">
        <v>18.908999999999999</v>
      </c>
      <c r="F19" s="5">
        <v>18.303999999999998</v>
      </c>
      <c r="G19" s="16">
        <f t="shared" si="0"/>
        <v>18.303999999999998</v>
      </c>
      <c r="H19" s="16">
        <f t="shared" si="1"/>
        <v>0</v>
      </c>
      <c r="I19" s="15">
        <f t="shared" si="2"/>
        <v>0</v>
      </c>
      <c r="J19" s="13">
        <f t="shared" si="3"/>
        <v>37.212999999999994</v>
      </c>
      <c r="K19"/>
      <c r="L19"/>
      <c r="M19"/>
      <c r="N19"/>
      <c r="O19"/>
    </row>
    <row r="20" spans="1:15" s="17" customFormat="1" ht="15.75" x14ac:dyDescent="0.25">
      <c r="A20" s="8">
        <v>18</v>
      </c>
      <c r="B20" s="14">
        <v>64</v>
      </c>
      <c r="C20" s="21" t="s">
        <v>130</v>
      </c>
      <c r="D20" s="21" t="s">
        <v>132</v>
      </c>
      <c r="E20" s="5">
        <v>18.498000000000001</v>
      </c>
      <c r="F20" s="5">
        <v>18.826000000000001</v>
      </c>
      <c r="G20" s="16">
        <f t="shared" si="0"/>
        <v>0</v>
      </c>
      <c r="H20" s="16">
        <f t="shared" si="1"/>
        <v>18.826000000000001</v>
      </c>
      <c r="I20" s="15">
        <f t="shared" si="2"/>
        <v>0</v>
      </c>
      <c r="J20" s="13">
        <f t="shared" si="3"/>
        <v>37.323999999999998</v>
      </c>
      <c r="K20"/>
      <c r="L20"/>
      <c r="M20"/>
      <c r="N20"/>
      <c r="O20"/>
    </row>
    <row r="21" spans="1:15" s="17" customFormat="1" ht="15.75" x14ac:dyDescent="0.25">
      <c r="A21" s="8">
        <v>19</v>
      </c>
      <c r="B21" s="14">
        <v>44</v>
      </c>
      <c r="C21" s="21" t="s">
        <v>88</v>
      </c>
      <c r="D21" s="21" t="s">
        <v>85</v>
      </c>
      <c r="E21" s="5">
        <v>18.72</v>
      </c>
      <c r="F21" s="5">
        <v>18.791</v>
      </c>
      <c r="G21" s="16">
        <f t="shared" si="0"/>
        <v>0</v>
      </c>
      <c r="H21" s="16">
        <f t="shared" si="1"/>
        <v>18.791</v>
      </c>
      <c r="I21" s="15">
        <f t="shared" si="2"/>
        <v>0</v>
      </c>
      <c r="J21" s="13">
        <f t="shared" si="3"/>
        <v>37.510999999999996</v>
      </c>
      <c r="K21"/>
      <c r="L21"/>
      <c r="M21"/>
      <c r="N21"/>
      <c r="O21"/>
    </row>
    <row r="22" spans="1:15" s="17" customFormat="1" ht="15.75" x14ac:dyDescent="0.25">
      <c r="A22" s="8">
        <v>20</v>
      </c>
      <c r="B22" s="14">
        <v>35</v>
      </c>
      <c r="C22" s="28" t="s">
        <v>101</v>
      </c>
      <c r="D22" s="28" t="s">
        <v>129</v>
      </c>
      <c r="E22" s="5">
        <v>19.268999999999998</v>
      </c>
      <c r="F22" s="5">
        <v>18.477</v>
      </c>
      <c r="G22" s="16">
        <f t="shared" si="0"/>
        <v>18.477</v>
      </c>
      <c r="H22" s="16">
        <f t="shared" si="1"/>
        <v>0</v>
      </c>
      <c r="I22" s="15">
        <f t="shared" si="2"/>
        <v>0</v>
      </c>
      <c r="J22" s="13">
        <f t="shared" si="3"/>
        <v>37.745999999999995</v>
      </c>
      <c r="K22"/>
      <c r="L22"/>
      <c r="M22"/>
      <c r="N22"/>
      <c r="O22"/>
    </row>
    <row r="23" spans="1:15" ht="15.75" x14ac:dyDescent="0.25">
      <c r="A23" s="8">
        <v>21</v>
      </c>
      <c r="B23" s="14">
        <v>50</v>
      </c>
      <c r="C23" s="21" t="s">
        <v>109</v>
      </c>
      <c r="D23" s="21" t="s">
        <v>110</v>
      </c>
      <c r="E23" s="4">
        <v>19.187999999999999</v>
      </c>
      <c r="F23" s="4">
        <v>18.713000000000001</v>
      </c>
      <c r="G23" s="16">
        <f t="shared" si="0"/>
        <v>0</v>
      </c>
      <c r="H23" s="16">
        <f t="shared" si="1"/>
        <v>18.713000000000001</v>
      </c>
      <c r="I23" s="15">
        <f t="shared" si="2"/>
        <v>0</v>
      </c>
      <c r="J23" s="13">
        <f t="shared" si="3"/>
        <v>37.900999999999996</v>
      </c>
    </row>
    <row r="24" spans="1:15" ht="15.75" x14ac:dyDescent="0.25">
      <c r="A24" s="8">
        <v>22</v>
      </c>
      <c r="B24" s="14">
        <v>20</v>
      </c>
      <c r="C24" s="19" t="s">
        <v>60</v>
      </c>
      <c r="D24" s="19" t="s">
        <v>61</v>
      </c>
      <c r="E24" s="15">
        <v>19.106999999999999</v>
      </c>
      <c r="F24" s="15">
        <v>18.878</v>
      </c>
      <c r="G24" s="16">
        <f t="shared" si="0"/>
        <v>0</v>
      </c>
      <c r="H24" s="16">
        <f t="shared" si="1"/>
        <v>18.878</v>
      </c>
      <c r="I24" s="15">
        <f t="shared" si="2"/>
        <v>0</v>
      </c>
      <c r="J24" s="13">
        <f t="shared" si="3"/>
        <v>37.984999999999999</v>
      </c>
    </row>
    <row r="25" spans="1:15" ht="15.75" x14ac:dyDescent="0.25">
      <c r="A25" s="8">
        <v>23</v>
      </c>
      <c r="B25" s="14">
        <v>24</v>
      </c>
      <c r="C25" s="29" t="s">
        <v>75</v>
      </c>
      <c r="D25" s="29" t="s">
        <v>76</v>
      </c>
      <c r="E25" s="15">
        <v>19.341999999999999</v>
      </c>
      <c r="F25" s="15">
        <v>18.731000000000002</v>
      </c>
      <c r="G25" s="16">
        <f t="shared" si="0"/>
        <v>0</v>
      </c>
      <c r="H25" s="16">
        <f t="shared" si="1"/>
        <v>18.731000000000002</v>
      </c>
      <c r="I25" s="15">
        <f t="shared" si="2"/>
        <v>0</v>
      </c>
      <c r="J25" s="13">
        <f t="shared" si="3"/>
        <v>38.073</v>
      </c>
    </row>
    <row r="26" spans="1:15" s="17" customFormat="1" ht="15.75" x14ac:dyDescent="0.25">
      <c r="A26" s="8">
        <v>24</v>
      </c>
      <c r="B26" s="14">
        <v>27</v>
      </c>
      <c r="C26" s="21" t="s">
        <v>89</v>
      </c>
      <c r="D26" s="21" t="s">
        <v>90</v>
      </c>
      <c r="E26" s="4">
        <v>19.097000000000001</v>
      </c>
      <c r="F26" s="4">
        <v>19.100000000000001</v>
      </c>
      <c r="G26" s="16">
        <f t="shared" si="0"/>
        <v>0</v>
      </c>
      <c r="H26" s="16">
        <f t="shared" si="1"/>
        <v>19.100000000000001</v>
      </c>
      <c r="I26" s="15">
        <f t="shared" si="2"/>
        <v>0</v>
      </c>
      <c r="J26" s="13">
        <f t="shared" si="3"/>
        <v>38.197000000000003</v>
      </c>
      <c r="K26"/>
      <c r="L26"/>
      <c r="M26"/>
      <c r="N26"/>
      <c r="O26"/>
    </row>
    <row r="27" spans="1:15" s="17" customFormat="1" ht="15.75" x14ac:dyDescent="0.25">
      <c r="A27" s="8">
        <v>25</v>
      </c>
      <c r="B27" s="14">
        <v>39</v>
      </c>
      <c r="C27" s="21" t="s">
        <v>97</v>
      </c>
      <c r="D27" s="21" t="s">
        <v>98</v>
      </c>
      <c r="E27" s="5">
        <v>19.541</v>
      </c>
      <c r="F27" s="5">
        <v>19.297999999999998</v>
      </c>
      <c r="G27" s="16">
        <f t="shared" si="0"/>
        <v>0</v>
      </c>
      <c r="H27" s="16">
        <f t="shared" si="1"/>
        <v>19.297999999999998</v>
      </c>
      <c r="I27" s="15">
        <f t="shared" si="2"/>
        <v>0</v>
      </c>
      <c r="J27" s="13">
        <f t="shared" si="3"/>
        <v>38.838999999999999</v>
      </c>
      <c r="K27"/>
      <c r="L27"/>
      <c r="M27"/>
      <c r="N27"/>
      <c r="O27"/>
    </row>
    <row r="28" spans="1:15" s="17" customFormat="1" ht="15.75" x14ac:dyDescent="0.25">
      <c r="A28" s="8">
        <v>26</v>
      </c>
      <c r="B28" s="14">
        <v>49</v>
      </c>
      <c r="C28" s="27" t="s">
        <v>24</v>
      </c>
      <c r="D28" s="21" t="s">
        <v>141</v>
      </c>
      <c r="E28" s="4">
        <v>19.422999999999998</v>
      </c>
      <c r="F28" s="4">
        <v>19.611000000000001</v>
      </c>
      <c r="G28" s="16">
        <f t="shared" si="0"/>
        <v>0</v>
      </c>
      <c r="H28" s="16">
        <f t="shared" si="1"/>
        <v>0</v>
      </c>
      <c r="I28" s="15">
        <f t="shared" si="2"/>
        <v>19.611000000000001</v>
      </c>
      <c r="J28" s="13">
        <f t="shared" si="3"/>
        <v>39.033999999999999</v>
      </c>
      <c r="K28"/>
      <c r="L28"/>
      <c r="M28"/>
      <c r="N28"/>
      <c r="O28"/>
    </row>
    <row r="29" spans="1:15" ht="15.75" x14ac:dyDescent="0.25">
      <c r="A29" s="8">
        <v>27</v>
      </c>
      <c r="B29" s="14">
        <v>6</v>
      </c>
      <c r="C29" s="20" t="s">
        <v>34</v>
      </c>
      <c r="D29" s="20" t="s">
        <v>35</v>
      </c>
      <c r="E29" s="4">
        <v>19.474</v>
      </c>
      <c r="F29" s="4">
        <v>19.731999999999999</v>
      </c>
      <c r="G29" s="16">
        <f t="shared" si="0"/>
        <v>0</v>
      </c>
      <c r="H29" s="16">
        <f t="shared" si="1"/>
        <v>0</v>
      </c>
      <c r="I29" s="15">
        <f t="shared" si="2"/>
        <v>19.731999999999999</v>
      </c>
      <c r="J29" s="13">
        <f t="shared" si="3"/>
        <v>39.206000000000003</v>
      </c>
    </row>
    <row r="30" spans="1:15" ht="15.75" x14ac:dyDescent="0.25">
      <c r="A30" s="8">
        <v>28</v>
      </c>
      <c r="B30" s="14">
        <v>21</v>
      </c>
      <c r="C30" s="21" t="s">
        <v>64</v>
      </c>
      <c r="D30" s="21" t="s">
        <v>139</v>
      </c>
      <c r="E30" s="4">
        <v>19.731000000000002</v>
      </c>
      <c r="F30" s="4">
        <v>19.527000000000001</v>
      </c>
      <c r="G30" s="16">
        <f t="shared" si="0"/>
        <v>0</v>
      </c>
      <c r="H30" s="16">
        <f t="shared" si="1"/>
        <v>19.527000000000001</v>
      </c>
      <c r="I30" s="15">
        <f t="shared" si="2"/>
        <v>0</v>
      </c>
      <c r="J30" s="13">
        <f t="shared" si="3"/>
        <v>39.258000000000003</v>
      </c>
    </row>
    <row r="31" spans="1:15" ht="15.75" x14ac:dyDescent="0.25">
      <c r="A31" s="8">
        <v>29</v>
      </c>
      <c r="B31" s="14">
        <v>31</v>
      </c>
      <c r="C31" s="21" t="s">
        <v>57</v>
      </c>
      <c r="D31" s="21" t="s">
        <v>59</v>
      </c>
      <c r="E31" s="4">
        <v>19.899999999999999</v>
      </c>
      <c r="F31" s="4">
        <v>19.369</v>
      </c>
      <c r="G31" s="16">
        <f t="shared" si="0"/>
        <v>0</v>
      </c>
      <c r="H31" s="16">
        <f t="shared" si="1"/>
        <v>19.369</v>
      </c>
      <c r="I31" s="15">
        <f t="shared" si="2"/>
        <v>0</v>
      </c>
      <c r="J31" s="13">
        <f t="shared" si="3"/>
        <v>39.268999999999998</v>
      </c>
    </row>
    <row r="32" spans="1:15" ht="15.75" x14ac:dyDescent="0.25">
      <c r="A32" s="8">
        <v>30</v>
      </c>
      <c r="B32" s="14">
        <v>9</v>
      </c>
      <c r="C32" s="20" t="s">
        <v>122</v>
      </c>
      <c r="D32" s="20" t="s">
        <v>40</v>
      </c>
      <c r="E32" s="4">
        <v>19.882000000000001</v>
      </c>
      <c r="F32" s="4">
        <v>19.399999999999999</v>
      </c>
      <c r="G32" s="16">
        <f t="shared" si="0"/>
        <v>0</v>
      </c>
      <c r="H32" s="16">
        <f t="shared" si="1"/>
        <v>19.399999999999999</v>
      </c>
      <c r="I32" s="15">
        <f t="shared" si="2"/>
        <v>0</v>
      </c>
      <c r="J32" s="13">
        <f t="shared" si="3"/>
        <v>39.281999999999996</v>
      </c>
    </row>
    <row r="33" spans="1:10" ht="15.75" x14ac:dyDescent="0.25">
      <c r="A33" s="8">
        <v>31</v>
      </c>
      <c r="B33" s="14">
        <v>26</v>
      </c>
      <c r="C33" s="21" t="s">
        <v>88</v>
      </c>
      <c r="D33" s="21" t="s">
        <v>84</v>
      </c>
      <c r="E33" s="15">
        <v>20.14</v>
      </c>
      <c r="F33" s="15">
        <v>19.274999999999999</v>
      </c>
      <c r="G33" s="16">
        <f t="shared" si="0"/>
        <v>0</v>
      </c>
      <c r="H33" s="16">
        <f t="shared" si="1"/>
        <v>19.274999999999999</v>
      </c>
      <c r="I33" s="15">
        <f t="shared" si="2"/>
        <v>0</v>
      </c>
      <c r="J33" s="13">
        <f t="shared" si="3"/>
        <v>39.414999999999999</v>
      </c>
    </row>
    <row r="34" spans="1:10" ht="15.75" x14ac:dyDescent="0.25">
      <c r="A34" s="8">
        <v>32</v>
      </c>
      <c r="B34" s="14">
        <v>23</v>
      </c>
      <c r="C34" s="28" t="s">
        <v>92</v>
      </c>
      <c r="D34" s="28" t="s">
        <v>93</v>
      </c>
      <c r="E34" s="4">
        <v>20.475000000000001</v>
      </c>
      <c r="F34" s="4">
        <v>19.792000000000002</v>
      </c>
      <c r="G34" s="16">
        <f t="shared" si="0"/>
        <v>0</v>
      </c>
      <c r="H34" s="16">
        <f t="shared" si="1"/>
        <v>0</v>
      </c>
      <c r="I34" s="15">
        <f t="shared" si="2"/>
        <v>19.792000000000002</v>
      </c>
      <c r="J34" s="13">
        <f t="shared" si="3"/>
        <v>40.267000000000003</v>
      </c>
    </row>
    <row r="35" spans="1:10" ht="15.75" x14ac:dyDescent="0.25">
      <c r="A35" s="8">
        <v>33</v>
      </c>
      <c r="B35" s="14">
        <v>65</v>
      </c>
      <c r="C35" s="21" t="s">
        <v>123</v>
      </c>
      <c r="D35" s="21"/>
      <c r="E35" s="5">
        <v>20.117999999999999</v>
      </c>
      <c r="F35" s="5">
        <v>20.244</v>
      </c>
      <c r="G35" s="16">
        <f t="shared" ref="G35:G66" si="4">IF($F35&lt;H$1,$F35,0)</f>
        <v>0</v>
      </c>
      <c r="H35" s="16">
        <f t="shared" ref="H35:H66" si="5">IF(G35=0,IF($F35&lt;I$1,$F35,0),0)</f>
        <v>0</v>
      </c>
      <c r="I35" s="15">
        <f t="shared" ref="I35:I70" si="6">IF(F35&gt;I$1,F35,0)</f>
        <v>20.244</v>
      </c>
      <c r="J35" s="13">
        <f t="shared" ref="J35:J70" si="7">SUM(E35+F35)</f>
        <v>40.361999999999995</v>
      </c>
    </row>
    <row r="36" spans="1:10" ht="18" customHeight="1" x14ac:dyDescent="0.25">
      <c r="A36" s="8">
        <v>34</v>
      </c>
      <c r="B36" s="14">
        <v>7</v>
      </c>
      <c r="C36" s="20" t="s">
        <v>37</v>
      </c>
      <c r="D36" s="20" t="s">
        <v>36</v>
      </c>
      <c r="E36" s="30">
        <v>22.140999999999998</v>
      </c>
      <c r="F36" s="32">
        <v>20.727</v>
      </c>
      <c r="G36" s="16">
        <f t="shared" si="4"/>
        <v>0</v>
      </c>
      <c r="H36" s="16">
        <f t="shared" si="5"/>
        <v>0</v>
      </c>
      <c r="I36" s="15">
        <f t="shared" si="6"/>
        <v>20.727</v>
      </c>
      <c r="J36" s="13">
        <f t="shared" si="7"/>
        <v>42.867999999999995</v>
      </c>
    </row>
    <row r="37" spans="1:10" ht="15.75" x14ac:dyDescent="0.25">
      <c r="A37" s="8">
        <v>35</v>
      </c>
      <c r="B37" s="14">
        <v>60</v>
      </c>
      <c r="C37" s="22" t="s">
        <v>125</v>
      </c>
      <c r="D37" s="22" t="s">
        <v>126</v>
      </c>
      <c r="E37" s="5">
        <v>21.943999999999999</v>
      </c>
      <c r="F37" s="5">
        <v>21.838999999999999</v>
      </c>
      <c r="G37" s="16">
        <f t="shared" si="4"/>
        <v>0</v>
      </c>
      <c r="H37" s="16">
        <f t="shared" si="5"/>
        <v>0</v>
      </c>
      <c r="I37" s="15">
        <f t="shared" si="6"/>
        <v>21.838999999999999</v>
      </c>
      <c r="J37" s="13">
        <f t="shared" si="7"/>
        <v>43.783000000000001</v>
      </c>
    </row>
    <row r="38" spans="1:10" ht="15.75" x14ac:dyDescent="0.25">
      <c r="A38" s="8">
        <v>36</v>
      </c>
      <c r="B38" s="14">
        <v>28</v>
      </c>
      <c r="C38" s="20" t="s">
        <v>122</v>
      </c>
      <c r="D38" s="20" t="s">
        <v>41</v>
      </c>
      <c r="E38" s="4">
        <v>24.166</v>
      </c>
      <c r="F38" s="4">
        <v>20.956</v>
      </c>
      <c r="G38" s="16">
        <f t="shared" si="4"/>
        <v>0</v>
      </c>
      <c r="H38" s="16">
        <f t="shared" si="5"/>
        <v>0</v>
      </c>
      <c r="I38" s="15">
        <f t="shared" si="6"/>
        <v>20.956</v>
      </c>
      <c r="J38" s="13">
        <f t="shared" si="7"/>
        <v>45.122</v>
      </c>
    </row>
    <row r="39" spans="1:10" ht="15.75" x14ac:dyDescent="0.25">
      <c r="A39" s="8">
        <v>37</v>
      </c>
      <c r="B39" s="14">
        <v>61</v>
      </c>
      <c r="C39" s="21" t="s">
        <v>127</v>
      </c>
      <c r="D39" s="21" t="s">
        <v>128</v>
      </c>
      <c r="E39" s="5">
        <v>26.641999999999999</v>
      </c>
      <c r="F39" s="5">
        <v>26.509</v>
      </c>
      <c r="G39" s="16">
        <f t="shared" si="4"/>
        <v>0</v>
      </c>
      <c r="H39" s="16">
        <f t="shared" si="5"/>
        <v>0</v>
      </c>
      <c r="I39" s="15">
        <f t="shared" si="6"/>
        <v>26.509</v>
      </c>
      <c r="J39" s="13">
        <f t="shared" si="7"/>
        <v>53.150999999999996</v>
      </c>
    </row>
    <row r="40" spans="1:10" ht="15.75" x14ac:dyDescent="0.25">
      <c r="A40" s="8">
        <v>38</v>
      </c>
      <c r="B40" s="14">
        <v>25</v>
      </c>
      <c r="C40" s="19" t="s">
        <v>25</v>
      </c>
      <c r="D40" s="19" t="s">
        <v>27</v>
      </c>
      <c r="E40" s="15">
        <v>17.466000000000001</v>
      </c>
      <c r="F40" s="15">
        <v>50</v>
      </c>
      <c r="G40" s="16">
        <f t="shared" si="4"/>
        <v>0</v>
      </c>
      <c r="H40" s="16">
        <f t="shared" si="5"/>
        <v>0</v>
      </c>
      <c r="I40" s="15">
        <f t="shared" si="6"/>
        <v>50</v>
      </c>
      <c r="J40" s="13">
        <f t="shared" si="7"/>
        <v>67.466000000000008</v>
      </c>
    </row>
    <row r="41" spans="1:10" ht="15.75" x14ac:dyDescent="0.25">
      <c r="A41" s="8">
        <v>39</v>
      </c>
      <c r="B41" s="14">
        <v>11</v>
      </c>
      <c r="C41" s="20" t="s">
        <v>69</v>
      </c>
      <c r="D41" s="20" t="s">
        <v>70</v>
      </c>
      <c r="E41" s="4">
        <v>17.494</v>
      </c>
      <c r="F41" s="4">
        <v>50</v>
      </c>
      <c r="G41" s="16">
        <f t="shared" si="4"/>
        <v>0</v>
      </c>
      <c r="H41" s="16">
        <f t="shared" si="5"/>
        <v>0</v>
      </c>
      <c r="I41" s="15">
        <f t="shared" si="6"/>
        <v>50</v>
      </c>
      <c r="J41" s="13">
        <f t="shared" si="7"/>
        <v>67.494</v>
      </c>
    </row>
    <row r="42" spans="1:10" ht="15.75" x14ac:dyDescent="0.25">
      <c r="A42" s="8">
        <v>40</v>
      </c>
      <c r="B42" s="14">
        <v>57</v>
      </c>
      <c r="C42" s="28" t="s">
        <v>133</v>
      </c>
      <c r="D42" s="28" t="s">
        <v>134</v>
      </c>
      <c r="E42" s="5">
        <v>50</v>
      </c>
      <c r="F42" s="31">
        <v>17.908999999999999</v>
      </c>
      <c r="G42" s="16">
        <f t="shared" si="4"/>
        <v>17.908999999999999</v>
      </c>
      <c r="H42" s="16">
        <f t="shared" si="5"/>
        <v>0</v>
      </c>
      <c r="I42" s="15">
        <f t="shared" si="6"/>
        <v>0</v>
      </c>
      <c r="J42" s="13">
        <f t="shared" si="7"/>
        <v>67.908999999999992</v>
      </c>
    </row>
    <row r="43" spans="1:10" ht="15.75" x14ac:dyDescent="0.25">
      <c r="A43" s="8">
        <v>41</v>
      </c>
      <c r="B43" s="14">
        <v>3</v>
      </c>
      <c r="C43" s="19" t="s">
        <v>28</v>
      </c>
      <c r="D43" s="19" t="s">
        <v>29</v>
      </c>
      <c r="E43" s="15">
        <v>50</v>
      </c>
      <c r="F43" s="15">
        <v>18.091000000000001</v>
      </c>
      <c r="G43" s="16">
        <f t="shared" si="4"/>
        <v>18.091000000000001</v>
      </c>
      <c r="H43" s="16">
        <f t="shared" si="5"/>
        <v>0</v>
      </c>
      <c r="I43" s="15">
        <f t="shared" si="6"/>
        <v>0</v>
      </c>
      <c r="J43" s="13">
        <f t="shared" si="7"/>
        <v>68.091000000000008</v>
      </c>
    </row>
    <row r="44" spans="1:10" ht="15.75" x14ac:dyDescent="0.25">
      <c r="A44" s="8">
        <v>42</v>
      </c>
      <c r="B44" s="14">
        <v>2</v>
      </c>
      <c r="C44" s="19" t="s">
        <v>25</v>
      </c>
      <c r="D44" s="19" t="s">
        <v>26</v>
      </c>
      <c r="E44" s="15">
        <v>18.251999999999999</v>
      </c>
      <c r="F44" s="15">
        <v>50</v>
      </c>
      <c r="G44" s="16">
        <f t="shared" si="4"/>
        <v>0</v>
      </c>
      <c r="H44" s="16">
        <f t="shared" si="5"/>
        <v>0</v>
      </c>
      <c r="I44" s="15">
        <f t="shared" si="6"/>
        <v>50</v>
      </c>
      <c r="J44" s="13">
        <f t="shared" si="7"/>
        <v>68.251999999999995</v>
      </c>
    </row>
    <row r="45" spans="1:10" ht="15.75" x14ac:dyDescent="0.25">
      <c r="A45" s="8">
        <v>43</v>
      </c>
      <c r="B45" s="14">
        <v>66</v>
      </c>
      <c r="C45" s="21" t="s">
        <v>63</v>
      </c>
      <c r="D45" s="21" t="s">
        <v>62</v>
      </c>
      <c r="E45" s="5">
        <v>50</v>
      </c>
      <c r="F45" s="5">
        <v>18.274000000000001</v>
      </c>
      <c r="G45" s="16">
        <f t="shared" si="4"/>
        <v>18.274000000000001</v>
      </c>
      <c r="H45" s="16">
        <f t="shared" si="5"/>
        <v>0</v>
      </c>
      <c r="I45" s="15">
        <f t="shared" si="6"/>
        <v>0</v>
      </c>
      <c r="J45" s="13">
        <f t="shared" si="7"/>
        <v>68.274000000000001</v>
      </c>
    </row>
    <row r="46" spans="1:10" ht="15.75" x14ac:dyDescent="0.25">
      <c r="A46" s="8">
        <v>44</v>
      </c>
      <c r="B46" s="14">
        <v>12</v>
      </c>
      <c r="C46" s="20" t="s">
        <v>71</v>
      </c>
      <c r="D46" s="20" t="s">
        <v>72</v>
      </c>
      <c r="E46" s="4">
        <v>50</v>
      </c>
      <c r="F46" s="4">
        <v>18.286999999999999</v>
      </c>
      <c r="G46" s="16">
        <f t="shared" si="4"/>
        <v>18.286999999999999</v>
      </c>
      <c r="H46" s="16">
        <f t="shared" si="5"/>
        <v>0</v>
      </c>
      <c r="I46" s="15">
        <f t="shared" si="6"/>
        <v>0</v>
      </c>
      <c r="J46" s="13">
        <f t="shared" si="7"/>
        <v>68.287000000000006</v>
      </c>
    </row>
    <row r="47" spans="1:10" ht="15.75" x14ac:dyDescent="0.25">
      <c r="A47" s="8">
        <v>45</v>
      </c>
      <c r="B47" s="14">
        <v>51</v>
      </c>
      <c r="C47" s="28" t="s">
        <v>112</v>
      </c>
      <c r="D47" s="28" t="s">
        <v>113</v>
      </c>
      <c r="E47" s="5">
        <v>18.303000000000001</v>
      </c>
      <c r="F47" s="5">
        <v>50</v>
      </c>
      <c r="G47" s="16">
        <f t="shared" si="4"/>
        <v>0</v>
      </c>
      <c r="H47" s="16">
        <f t="shared" si="5"/>
        <v>0</v>
      </c>
      <c r="I47" s="15">
        <f t="shared" si="6"/>
        <v>50</v>
      </c>
      <c r="J47" s="13">
        <f t="shared" si="7"/>
        <v>68.302999999999997</v>
      </c>
    </row>
    <row r="48" spans="1:10" ht="15.75" x14ac:dyDescent="0.25">
      <c r="A48" s="8">
        <v>46</v>
      </c>
      <c r="B48" s="14">
        <v>15</v>
      </c>
      <c r="C48" s="21" t="s">
        <v>49</v>
      </c>
      <c r="D48" s="21" t="s">
        <v>48</v>
      </c>
      <c r="E48" s="4">
        <v>18.323</v>
      </c>
      <c r="F48" s="4">
        <v>50</v>
      </c>
      <c r="G48" s="16">
        <f t="shared" si="4"/>
        <v>0</v>
      </c>
      <c r="H48" s="16">
        <f t="shared" si="5"/>
        <v>0</v>
      </c>
      <c r="I48" s="15">
        <f t="shared" si="6"/>
        <v>50</v>
      </c>
      <c r="J48" s="13">
        <f t="shared" si="7"/>
        <v>68.323000000000008</v>
      </c>
    </row>
    <row r="49" spans="1:10" ht="15.75" x14ac:dyDescent="0.25">
      <c r="A49" s="8">
        <v>47</v>
      </c>
      <c r="B49" s="14">
        <v>43</v>
      </c>
      <c r="C49" s="21" t="s">
        <v>99</v>
      </c>
      <c r="D49" s="21" t="s">
        <v>100</v>
      </c>
      <c r="E49" s="5">
        <v>50</v>
      </c>
      <c r="F49" s="5">
        <v>18.343</v>
      </c>
      <c r="G49" s="16">
        <f t="shared" si="4"/>
        <v>18.343</v>
      </c>
      <c r="H49" s="16">
        <f t="shared" si="5"/>
        <v>0</v>
      </c>
      <c r="I49" s="15">
        <f t="shared" si="6"/>
        <v>0</v>
      </c>
      <c r="J49" s="13">
        <f t="shared" si="7"/>
        <v>68.343000000000004</v>
      </c>
    </row>
    <row r="50" spans="1:10" ht="15.75" x14ac:dyDescent="0.25">
      <c r="A50" s="8">
        <v>48</v>
      </c>
      <c r="B50" s="14">
        <v>1</v>
      </c>
      <c r="C50" s="19" t="s">
        <v>24</v>
      </c>
      <c r="D50" s="19" t="s">
        <v>23</v>
      </c>
      <c r="E50" s="15">
        <v>18.375</v>
      </c>
      <c r="F50" s="15">
        <v>50</v>
      </c>
      <c r="G50" s="16">
        <f t="shared" si="4"/>
        <v>0</v>
      </c>
      <c r="H50" s="16">
        <f t="shared" si="5"/>
        <v>0</v>
      </c>
      <c r="I50" s="15">
        <f t="shared" si="6"/>
        <v>50</v>
      </c>
      <c r="J50" s="13">
        <f t="shared" si="7"/>
        <v>68.375</v>
      </c>
    </row>
    <row r="51" spans="1:10" ht="15.75" x14ac:dyDescent="0.25">
      <c r="A51" s="8">
        <v>49</v>
      </c>
      <c r="B51" s="14">
        <v>53</v>
      </c>
      <c r="C51" s="28" t="s">
        <v>130</v>
      </c>
      <c r="D51" s="28" t="s">
        <v>131</v>
      </c>
      <c r="E51" s="5">
        <v>18.414999999999999</v>
      </c>
      <c r="F51" s="5">
        <v>50</v>
      </c>
      <c r="G51" s="16">
        <f t="shared" si="4"/>
        <v>0</v>
      </c>
      <c r="H51" s="16">
        <f t="shared" si="5"/>
        <v>0</v>
      </c>
      <c r="I51" s="15">
        <f t="shared" si="6"/>
        <v>50</v>
      </c>
      <c r="J51" s="13">
        <f t="shared" si="7"/>
        <v>68.414999999999992</v>
      </c>
    </row>
    <row r="52" spans="1:10" ht="15.75" x14ac:dyDescent="0.25">
      <c r="A52" s="8">
        <v>50</v>
      </c>
      <c r="B52" s="14">
        <v>56</v>
      </c>
      <c r="C52" s="21" t="s">
        <v>82</v>
      </c>
      <c r="D52" s="21" t="s">
        <v>83</v>
      </c>
      <c r="E52" s="4">
        <v>50</v>
      </c>
      <c r="F52" s="4">
        <v>18.452000000000002</v>
      </c>
      <c r="G52" s="16">
        <f t="shared" si="4"/>
        <v>18.452000000000002</v>
      </c>
      <c r="H52" s="16">
        <f t="shared" si="5"/>
        <v>0</v>
      </c>
      <c r="I52" s="15">
        <f t="shared" si="6"/>
        <v>0</v>
      </c>
      <c r="J52" s="13">
        <f t="shared" si="7"/>
        <v>68.451999999999998</v>
      </c>
    </row>
    <row r="53" spans="1:10" ht="15.75" x14ac:dyDescent="0.25">
      <c r="A53" s="8">
        <v>51</v>
      </c>
      <c r="B53" s="14">
        <v>41</v>
      </c>
      <c r="C53" s="22" t="s">
        <v>94</v>
      </c>
      <c r="D53" s="22" t="s">
        <v>95</v>
      </c>
      <c r="E53" s="5">
        <v>50</v>
      </c>
      <c r="F53" s="5">
        <v>18.471</v>
      </c>
      <c r="G53" s="16">
        <f t="shared" si="4"/>
        <v>18.471</v>
      </c>
      <c r="H53" s="16">
        <f t="shared" si="5"/>
        <v>0</v>
      </c>
      <c r="I53" s="15">
        <f t="shared" si="6"/>
        <v>0</v>
      </c>
      <c r="J53" s="13">
        <f t="shared" si="7"/>
        <v>68.471000000000004</v>
      </c>
    </row>
    <row r="54" spans="1:10" ht="15.75" x14ac:dyDescent="0.25">
      <c r="A54" s="8">
        <v>52</v>
      </c>
      <c r="B54" s="14">
        <v>16</v>
      </c>
      <c r="C54" s="19" t="s">
        <v>51</v>
      </c>
      <c r="D54" s="19" t="s">
        <v>52</v>
      </c>
      <c r="E54" s="15">
        <v>50</v>
      </c>
      <c r="F54" s="15">
        <v>18.515999999999998</v>
      </c>
      <c r="G54" s="16">
        <f t="shared" si="4"/>
        <v>18.515999999999998</v>
      </c>
      <c r="H54" s="16">
        <f t="shared" si="5"/>
        <v>0</v>
      </c>
      <c r="I54" s="15">
        <f t="shared" si="6"/>
        <v>0</v>
      </c>
      <c r="J54" s="13">
        <f t="shared" si="7"/>
        <v>68.515999999999991</v>
      </c>
    </row>
    <row r="55" spans="1:10" ht="15.75" x14ac:dyDescent="0.25">
      <c r="A55" s="8">
        <v>53</v>
      </c>
      <c r="B55" s="14">
        <v>13</v>
      </c>
      <c r="C55" s="22" t="s">
        <v>44</v>
      </c>
      <c r="D55" s="22" t="s">
        <v>45</v>
      </c>
      <c r="E55" s="30">
        <v>18.611000000000001</v>
      </c>
      <c r="F55" s="4">
        <v>50</v>
      </c>
      <c r="G55" s="16">
        <f t="shared" si="4"/>
        <v>0</v>
      </c>
      <c r="H55" s="16">
        <f t="shared" si="5"/>
        <v>0</v>
      </c>
      <c r="I55" s="15">
        <f t="shared" si="6"/>
        <v>50</v>
      </c>
      <c r="J55" s="13">
        <f t="shared" si="7"/>
        <v>68.611000000000004</v>
      </c>
    </row>
    <row r="56" spans="1:10" ht="15.75" x14ac:dyDescent="0.25">
      <c r="A56" s="8">
        <v>54</v>
      </c>
      <c r="B56" s="14">
        <v>37</v>
      </c>
      <c r="C56" s="21" t="s">
        <v>86</v>
      </c>
      <c r="D56" s="21" t="s">
        <v>87</v>
      </c>
      <c r="E56" s="5">
        <v>18.701000000000001</v>
      </c>
      <c r="F56" s="5">
        <v>50</v>
      </c>
      <c r="G56" s="16">
        <f t="shared" si="4"/>
        <v>0</v>
      </c>
      <c r="H56" s="16">
        <f t="shared" si="5"/>
        <v>0</v>
      </c>
      <c r="I56" s="15">
        <f t="shared" si="6"/>
        <v>50</v>
      </c>
      <c r="J56" s="13">
        <f t="shared" si="7"/>
        <v>68.700999999999993</v>
      </c>
    </row>
    <row r="57" spans="1:10" ht="15.75" x14ac:dyDescent="0.25">
      <c r="A57" s="8">
        <v>55</v>
      </c>
      <c r="B57" s="14">
        <v>46</v>
      </c>
      <c r="C57" s="21" t="s">
        <v>104</v>
      </c>
      <c r="D57" s="21" t="s">
        <v>105</v>
      </c>
      <c r="E57" s="5">
        <v>18.95</v>
      </c>
      <c r="F57" s="5">
        <v>50</v>
      </c>
      <c r="G57" s="16">
        <f t="shared" si="4"/>
        <v>0</v>
      </c>
      <c r="H57" s="16">
        <f t="shared" si="5"/>
        <v>0</v>
      </c>
      <c r="I57" s="15">
        <f t="shared" si="6"/>
        <v>50</v>
      </c>
      <c r="J57" s="13">
        <f t="shared" si="7"/>
        <v>68.95</v>
      </c>
    </row>
    <row r="58" spans="1:10" ht="15.75" x14ac:dyDescent="0.25">
      <c r="A58" s="8">
        <v>56</v>
      </c>
      <c r="B58" s="14">
        <v>49</v>
      </c>
      <c r="C58" s="21" t="s">
        <v>107</v>
      </c>
      <c r="D58" s="21" t="s">
        <v>108</v>
      </c>
      <c r="E58" s="4">
        <v>19.048999999999999</v>
      </c>
      <c r="F58" s="4">
        <v>50</v>
      </c>
      <c r="G58" s="16">
        <f t="shared" si="4"/>
        <v>0</v>
      </c>
      <c r="H58" s="16">
        <f t="shared" si="5"/>
        <v>0</v>
      </c>
      <c r="I58" s="15">
        <f t="shared" si="6"/>
        <v>50</v>
      </c>
      <c r="J58" s="13">
        <f t="shared" si="7"/>
        <v>69.049000000000007</v>
      </c>
    </row>
    <row r="59" spans="1:10" ht="15.75" x14ac:dyDescent="0.25">
      <c r="A59" s="8">
        <v>57</v>
      </c>
      <c r="B59" s="14">
        <v>14</v>
      </c>
      <c r="C59" s="22" t="s">
        <v>46</v>
      </c>
      <c r="D59" s="22" t="s">
        <v>47</v>
      </c>
      <c r="E59" s="30">
        <v>50</v>
      </c>
      <c r="F59" s="32">
        <v>19.167999999999999</v>
      </c>
      <c r="G59" s="16">
        <f t="shared" si="4"/>
        <v>0</v>
      </c>
      <c r="H59" s="16">
        <f t="shared" si="5"/>
        <v>19.167999999999999</v>
      </c>
      <c r="I59" s="15">
        <f t="shared" si="6"/>
        <v>0</v>
      </c>
      <c r="J59" s="13">
        <f t="shared" si="7"/>
        <v>69.168000000000006</v>
      </c>
    </row>
    <row r="60" spans="1:10" ht="15.75" x14ac:dyDescent="0.25">
      <c r="A60" s="8">
        <v>58</v>
      </c>
      <c r="B60" s="14">
        <v>8</v>
      </c>
      <c r="C60" s="20" t="s">
        <v>38</v>
      </c>
      <c r="D60" s="20" t="s">
        <v>39</v>
      </c>
      <c r="E60" s="4">
        <v>50</v>
      </c>
      <c r="F60" s="4">
        <v>19.286000000000001</v>
      </c>
      <c r="G60" s="16">
        <f t="shared" si="4"/>
        <v>0</v>
      </c>
      <c r="H60" s="16">
        <f t="shared" si="5"/>
        <v>19.286000000000001</v>
      </c>
      <c r="I60" s="15">
        <f t="shared" si="6"/>
        <v>0</v>
      </c>
      <c r="J60" s="13">
        <f t="shared" si="7"/>
        <v>69.286000000000001</v>
      </c>
    </row>
    <row r="61" spans="1:10" ht="15.75" x14ac:dyDescent="0.25">
      <c r="A61" s="8">
        <v>59</v>
      </c>
      <c r="B61" s="14">
        <v>63</v>
      </c>
      <c r="C61" s="21" t="s">
        <v>136</v>
      </c>
      <c r="D61" s="21" t="s">
        <v>140</v>
      </c>
      <c r="E61" s="5">
        <v>19.661999999999999</v>
      </c>
      <c r="F61" s="5">
        <v>50</v>
      </c>
      <c r="G61" s="16">
        <f t="shared" si="4"/>
        <v>0</v>
      </c>
      <c r="H61" s="16">
        <f t="shared" si="5"/>
        <v>0</v>
      </c>
      <c r="I61" s="15">
        <f t="shared" si="6"/>
        <v>50</v>
      </c>
      <c r="J61" s="13">
        <f t="shared" si="7"/>
        <v>69.662000000000006</v>
      </c>
    </row>
    <row r="62" spans="1:10" ht="15.75" x14ac:dyDescent="0.25">
      <c r="A62" s="8">
        <v>60</v>
      </c>
      <c r="B62" s="14">
        <v>42</v>
      </c>
      <c r="C62" s="21" t="s">
        <v>65</v>
      </c>
      <c r="D62" s="21" t="s">
        <v>66</v>
      </c>
      <c r="E62" s="5">
        <v>50</v>
      </c>
      <c r="F62" s="5">
        <v>19.763999999999999</v>
      </c>
      <c r="G62" s="16">
        <f t="shared" si="4"/>
        <v>0</v>
      </c>
      <c r="H62" s="16">
        <f t="shared" si="5"/>
        <v>0</v>
      </c>
      <c r="I62" s="15">
        <f t="shared" si="6"/>
        <v>19.763999999999999</v>
      </c>
      <c r="J62" s="13">
        <f t="shared" si="7"/>
        <v>69.763999999999996</v>
      </c>
    </row>
    <row r="63" spans="1:10" ht="15.75" x14ac:dyDescent="0.25">
      <c r="A63" s="8">
        <v>61</v>
      </c>
      <c r="B63" s="14">
        <v>48</v>
      </c>
      <c r="C63" s="21" t="s">
        <v>92</v>
      </c>
      <c r="D63" s="21" t="s">
        <v>96</v>
      </c>
      <c r="E63" s="4">
        <v>50</v>
      </c>
      <c r="F63" s="4">
        <v>20.754999999999999</v>
      </c>
      <c r="G63" s="16">
        <f t="shared" si="4"/>
        <v>0</v>
      </c>
      <c r="H63" s="16">
        <f t="shared" si="5"/>
        <v>0</v>
      </c>
      <c r="I63" s="15">
        <f t="shared" si="6"/>
        <v>20.754999999999999</v>
      </c>
      <c r="J63" s="13">
        <f t="shared" si="7"/>
        <v>70.754999999999995</v>
      </c>
    </row>
    <row r="64" spans="1:10" ht="15.75" x14ac:dyDescent="0.25">
      <c r="A64" s="8">
        <v>62</v>
      </c>
      <c r="B64" s="14">
        <v>5</v>
      </c>
      <c r="C64" s="29" t="s">
        <v>32</v>
      </c>
      <c r="D64" s="19" t="s">
        <v>33</v>
      </c>
      <c r="E64" s="15">
        <v>33.482999999999997</v>
      </c>
      <c r="F64" s="15">
        <v>50</v>
      </c>
      <c r="G64" s="16">
        <f t="shared" si="4"/>
        <v>0</v>
      </c>
      <c r="H64" s="16">
        <f t="shared" si="5"/>
        <v>0</v>
      </c>
      <c r="I64" s="15">
        <f t="shared" si="6"/>
        <v>50</v>
      </c>
      <c r="J64" s="13">
        <f t="shared" si="7"/>
        <v>83.483000000000004</v>
      </c>
    </row>
    <row r="65" spans="1:10" ht="15.75" x14ac:dyDescent="0.25">
      <c r="A65" s="8">
        <v>63</v>
      </c>
      <c r="B65" s="14">
        <v>10</v>
      </c>
      <c r="C65" s="20" t="s">
        <v>43</v>
      </c>
      <c r="D65" s="20" t="s">
        <v>42</v>
      </c>
      <c r="E65" s="4">
        <v>50</v>
      </c>
      <c r="F65" s="4">
        <v>50</v>
      </c>
      <c r="G65" s="16">
        <f t="shared" si="4"/>
        <v>0</v>
      </c>
      <c r="H65" s="16">
        <f t="shared" si="5"/>
        <v>0</v>
      </c>
      <c r="I65" s="15">
        <f t="shared" si="6"/>
        <v>50</v>
      </c>
      <c r="J65" s="13">
        <f t="shared" si="7"/>
        <v>100</v>
      </c>
    </row>
    <row r="66" spans="1:10" ht="15.75" x14ac:dyDescent="0.25">
      <c r="A66" s="8">
        <v>64</v>
      </c>
      <c r="B66" s="14">
        <v>19</v>
      </c>
      <c r="C66" s="19" t="s">
        <v>57</v>
      </c>
      <c r="D66" s="19" t="s">
        <v>58</v>
      </c>
      <c r="E66" s="15">
        <v>50</v>
      </c>
      <c r="F66" s="15">
        <v>50</v>
      </c>
      <c r="G66" s="16">
        <f t="shared" si="4"/>
        <v>0</v>
      </c>
      <c r="H66" s="16">
        <f t="shared" si="5"/>
        <v>0</v>
      </c>
      <c r="I66" s="15">
        <f t="shared" si="6"/>
        <v>50</v>
      </c>
      <c r="J66" s="13">
        <f t="shared" si="7"/>
        <v>100</v>
      </c>
    </row>
    <row r="67" spans="1:10" ht="15.75" x14ac:dyDescent="0.25">
      <c r="A67" s="8">
        <v>65</v>
      </c>
      <c r="B67" s="14">
        <v>47</v>
      </c>
      <c r="C67" s="21" t="s">
        <v>89</v>
      </c>
      <c r="D67" s="21" t="s">
        <v>91</v>
      </c>
      <c r="E67" s="4">
        <v>50</v>
      </c>
      <c r="F67" s="4">
        <v>50</v>
      </c>
      <c r="G67" s="16">
        <f t="shared" ref="G67:G98" si="8">IF($F67&lt;H$1,$F67,0)</f>
        <v>0</v>
      </c>
      <c r="H67" s="16">
        <f t="shared" ref="H67:H98" si="9">IF(G67=0,IF($F67&lt;I$1,$F67,0),0)</f>
        <v>0</v>
      </c>
      <c r="I67" s="15">
        <f t="shared" si="6"/>
        <v>50</v>
      </c>
      <c r="J67" s="13">
        <f t="shared" si="7"/>
        <v>100</v>
      </c>
    </row>
    <row r="68" spans="1:10" ht="15.75" x14ac:dyDescent="0.25">
      <c r="A68" s="8">
        <v>66</v>
      </c>
      <c r="B68" s="14">
        <v>54</v>
      </c>
      <c r="C68" s="21" t="s">
        <v>116</v>
      </c>
      <c r="D68" s="21" t="s">
        <v>117</v>
      </c>
      <c r="E68" s="5">
        <v>50</v>
      </c>
      <c r="F68" s="5">
        <v>50</v>
      </c>
      <c r="G68" s="16">
        <f t="shared" si="8"/>
        <v>0</v>
      </c>
      <c r="H68" s="16">
        <f t="shared" si="9"/>
        <v>0</v>
      </c>
      <c r="I68" s="15">
        <f t="shared" si="6"/>
        <v>50</v>
      </c>
      <c r="J68" s="13">
        <f t="shared" si="7"/>
        <v>100</v>
      </c>
    </row>
    <row r="69" spans="1:10" ht="15.75" x14ac:dyDescent="0.25">
      <c r="A69" s="8">
        <v>67</v>
      </c>
      <c r="B69" s="14">
        <v>55</v>
      </c>
      <c r="C69" s="21" t="s">
        <v>118</v>
      </c>
      <c r="D69" s="21" t="s">
        <v>119</v>
      </c>
      <c r="E69" s="5">
        <v>50</v>
      </c>
      <c r="F69" s="5">
        <v>50</v>
      </c>
      <c r="G69" s="16">
        <f t="shared" si="8"/>
        <v>0</v>
      </c>
      <c r="H69" s="16">
        <f t="shared" si="9"/>
        <v>0</v>
      </c>
      <c r="I69" s="15">
        <f t="shared" si="6"/>
        <v>50</v>
      </c>
      <c r="J69" s="13">
        <f t="shared" si="7"/>
        <v>100</v>
      </c>
    </row>
    <row r="70" spans="1:10" ht="15.75" x14ac:dyDescent="0.25">
      <c r="A70" s="8">
        <v>68</v>
      </c>
      <c r="B70" s="14">
        <v>58</v>
      </c>
      <c r="C70" s="21" t="s">
        <v>120</v>
      </c>
      <c r="D70" s="21" t="s">
        <v>121</v>
      </c>
      <c r="E70" s="5">
        <v>50</v>
      </c>
      <c r="F70" s="5">
        <v>50</v>
      </c>
      <c r="G70" s="16">
        <f t="shared" si="8"/>
        <v>0</v>
      </c>
      <c r="H70" s="16">
        <f t="shared" si="9"/>
        <v>0</v>
      </c>
      <c r="I70" s="15">
        <f t="shared" si="6"/>
        <v>50</v>
      </c>
      <c r="J70" s="13">
        <f t="shared" si="7"/>
        <v>100</v>
      </c>
    </row>
    <row r="71" spans="1:10" ht="15.75" x14ac:dyDescent="0.25">
      <c r="A71" s="8">
        <v>69</v>
      </c>
      <c r="B71" s="14">
        <v>50</v>
      </c>
      <c r="C71" s="22"/>
      <c r="D71" s="22"/>
      <c r="E71" s="4"/>
      <c r="F71" s="4"/>
      <c r="G71" s="9">
        <f t="shared" ref="G71:G83" si="10">IF($E71&lt;H$1,$E71,0)</f>
        <v>0</v>
      </c>
      <c r="H71" s="9">
        <f t="shared" ref="H71:H83" si="11">IF(G71=0,IF($E71&lt;I$1,$E71,0),0)</f>
        <v>0</v>
      </c>
      <c r="I71" s="5">
        <f t="shared" ref="I71:I83" si="12">IF(E71&gt;I$1,E71,0)</f>
        <v>0</v>
      </c>
      <c r="J71" s="13">
        <f t="shared" ref="J71:J83" si="13">SUM(E71+F71)</f>
        <v>0</v>
      </c>
    </row>
    <row r="72" spans="1:10" ht="15.75" x14ac:dyDescent="0.25">
      <c r="A72" s="8">
        <v>70</v>
      </c>
      <c r="B72" s="14">
        <v>51</v>
      </c>
      <c r="C72" s="21"/>
      <c r="D72" s="21"/>
      <c r="E72" s="4"/>
      <c r="F72" s="4"/>
      <c r="G72" s="9">
        <f t="shared" si="10"/>
        <v>0</v>
      </c>
      <c r="H72" s="9">
        <f t="shared" si="11"/>
        <v>0</v>
      </c>
      <c r="I72" s="5">
        <f t="shared" si="12"/>
        <v>0</v>
      </c>
      <c r="J72" s="13">
        <f t="shared" si="13"/>
        <v>0</v>
      </c>
    </row>
    <row r="73" spans="1:10" ht="15.75" x14ac:dyDescent="0.25">
      <c r="A73" s="8">
        <v>71</v>
      </c>
      <c r="B73" s="14">
        <v>52</v>
      </c>
      <c r="C73" s="20"/>
      <c r="D73" s="20"/>
      <c r="E73" s="4"/>
      <c r="F73" s="4"/>
      <c r="G73" s="9">
        <f t="shared" si="10"/>
        <v>0</v>
      </c>
      <c r="H73" s="9">
        <f t="shared" si="11"/>
        <v>0</v>
      </c>
      <c r="I73" s="5">
        <f t="shared" si="12"/>
        <v>0</v>
      </c>
      <c r="J73" s="13">
        <f t="shared" si="13"/>
        <v>0</v>
      </c>
    </row>
    <row r="74" spans="1:10" ht="15.75" x14ac:dyDescent="0.25">
      <c r="A74" s="8">
        <v>72</v>
      </c>
      <c r="B74" s="14">
        <v>53</v>
      </c>
      <c r="C74" s="20"/>
      <c r="D74" s="20"/>
      <c r="E74" s="4"/>
      <c r="F74" s="4"/>
      <c r="G74" s="9">
        <f t="shared" si="10"/>
        <v>0</v>
      </c>
      <c r="H74" s="9">
        <f t="shared" si="11"/>
        <v>0</v>
      </c>
      <c r="I74" s="5">
        <f t="shared" si="12"/>
        <v>0</v>
      </c>
      <c r="J74" s="13">
        <f t="shared" si="13"/>
        <v>0</v>
      </c>
    </row>
    <row r="75" spans="1:10" ht="15.75" x14ac:dyDescent="0.25">
      <c r="A75" s="8">
        <v>73</v>
      </c>
      <c r="B75" s="14">
        <v>54</v>
      </c>
      <c r="C75" s="20"/>
      <c r="D75" s="20"/>
      <c r="E75" s="4"/>
      <c r="F75" s="4"/>
      <c r="G75" s="9">
        <f t="shared" si="10"/>
        <v>0</v>
      </c>
      <c r="H75" s="9">
        <f t="shared" si="11"/>
        <v>0</v>
      </c>
      <c r="I75" s="5">
        <f t="shared" si="12"/>
        <v>0</v>
      </c>
      <c r="J75" s="13">
        <f t="shared" si="13"/>
        <v>0</v>
      </c>
    </row>
    <row r="76" spans="1:10" ht="15.75" x14ac:dyDescent="0.25">
      <c r="A76" s="8">
        <v>74</v>
      </c>
      <c r="B76" s="14">
        <v>55</v>
      </c>
      <c r="C76" s="20"/>
      <c r="D76" s="20"/>
      <c r="E76" s="4"/>
      <c r="F76" s="4"/>
      <c r="G76" s="9">
        <f t="shared" si="10"/>
        <v>0</v>
      </c>
      <c r="H76" s="9">
        <f t="shared" si="11"/>
        <v>0</v>
      </c>
      <c r="I76" s="5">
        <f t="shared" si="12"/>
        <v>0</v>
      </c>
      <c r="J76" s="13">
        <f t="shared" si="13"/>
        <v>0</v>
      </c>
    </row>
    <row r="77" spans="1:10" ht="15.75" x14ac:dyDescent="0.25">
      <c r="A77" s="8">
        <v>75</v>
      </c>
      <c r="B77" s="14">
        <v>56</v>
      </c>
      <c r="C77" s="20"/>
      <c r="D77" s="20"/>
      <c r="E77" s="4"/>
      <c r="F77" s="4"/>
      <c r="G77" s="9">
        <f t="shared" si="10"/>
        <v>0</v>
      </c>
      <c r="H77" s="9">
        <f t="shared" si="11"/>
        <v>0</v>
      </c>
      <c r="I77" s="5">
        <f t="shared" si="12"/>
        <v>0</v>
      </c>
      <c r="J77" s="13">
        <f t="shared" si="13"/>
        <v>0</v>
      </c>
    </row>
    <row r="78" spans="1:10" ht="15.75" x14ac:dyDescent="0.25">
      <c r="A78" s="8">
        <v>76</v>
      </c>
      <c r="B78" s="14">
        <v>57</v>
      </c>
      <c r="C78" s="20"/>
      <c r="D78" s="20"/>
      <c r="E78" s="4"/>
      <c r="F78" s="4"/>
      <c r="G78" s="9">
        <f t="shared" si="10"/>
        <v>0</v>
      </c>
      <c r="H78" s="9">
        <f t="shared" si="11"/>
        <v>0</v>
      </c>
      <c r="I78" s="5">
        <f t="shared" si="12"/>
        <v>0</v>
      </c>
      <c r="J78" s="13">
        <f t="shared" si="13"/>
        <v>0</v>
      </c>
    </row>
    <row r="79" spans="1:10" ht="15.75" x14ac:dyDescent="0.25">
      <c r="A79" s="8">
        <v>77</v>
      </c>
      <c r="B79" s="14">
        <v>58</v>
      </c>
      <c r="C79" s="20"/>
      <c r="D79" s="20"/>
      <c r="E79" s="4"/>
      <c r="F79" s="4"/>
      <c r="G79" s="9">
        <f t="shared" si="10"/>
        <v>0</v>
      </c>
      <c r="H79" s="9">
        <f t="shared" si="11"/>
        <v>0</v>
      </c>
      <c r="I79" s="5">
        <f t="shared" si="12"/>
        <v>0</v>
      </c>
      <c r="J79" s="13">
        <f t="shared" si="13"/>
        <v>0</v>
      </c>
    </row>
    <row r="80" spans="1:10" ht="15.75" x14ac:dyDescent="0.25">
      <c r="A80" s="8">
        <v>78</v>
      </c>
      <c r="B80" s="14">
        <v>59</v>
      </c>
      <c r="C80" s="20"/>
      <c r="D80" s="20"/>
      <c r="E80" s="4"/>
      <c r="F80" s="4"/>
      <c r="G80" s="9">
        <f t="shared" si="10"/>
        <v>0</v>
      </c>
      <c r="H80" s="9">
        <f t="shared" si="11"/>
        <v>0</v>
      </c>
      <c r="I80" s="5">
        <f t="shared" si="12"/>
        <v>0</v>
      </c>
      <c r="J80" s="13">
        <f t="shared" si="13"/>
        <v>0</v>
      </c>
    </row>
    <row r="81" spans="1:10" ht="15.75" x14ac:dyDescent="0.25">
      <c r="A81" s="8">
        <v>79</v>
      </c>
      <c r="B81" s="14">
        <v>60</v>
      </c>
      <c r="C81" s="20"/>
      <c r="D81" s="20"/>
      <c r="E81" s="4"/>
      <c r="F81" s="4"/>
      <c r="G81" s="9">
        <f t="shared" si="10"/>
        <v>0</v>
      </c>
      <c r="H81" s="9">
        <f t="shared" si="11"/>
        <v>0</v>
      </c>
      <c r="I81" s="5">
        <f t="shared" si="12"/>
        <v>0</v>
      </c>
      <c r="J81" s="13">
        <f t="shared" si="13"/>
        <v>0</v>
      </c>
    </row>
    <row r="82" spans="1:10" ht="15.75" x14ac:dyDescent="0.25">
      <c r="A82" s="8">
        <v>80</v>
      </c>
      <c r="B82" s="14">
        <v>61</v>
      </c>
      <c r="C82" s="20"/>
      <c r="D82" s="20"/>
      <c r="E82" s="4"/>
      <c r="F82" s="4"/>
      <c r="G82" s="9">
        <f t="shared" si="10"/>
        <v>0</v>
      </c>
      <c r="H82" s="9">
        <f t="shared" si="11"/>
        <v>0</v>
      </c>
      <c r="I82" s="5">
        <f t="shared" si="12"/>
        <v>0</v>
      </c>
      <c r="J82" s="13">
        <f t="shared" si="13"/>
        <v>0</v>
      </c>
    </row>
    <row r="83" spans="1:10" ht="15.75" x14ac:dyDescent="0.25">
      <c r="A83" s="8">
        <v>81</v>
      </c>
      <c r="B83" s="14">
        <v>62</v>
      </c>
      <c r="C83" s="20"/>
      <c r="D83" s="20"/>
      <c r="E83" s="4"/>
      <c r="F83" s="4"/>
      <c r="G83" s="9">
        <f t="shared" si="10"/>
        <v>0</v>
      </c>
      <c r="H83" s="9">
        <f t="shared" si="11"/>
        <v>0</v>
      </c>
      <c r="I83" s="5">
        <f t="shared" si="12"/>
        <v>0</v>
      </c>
      <c r="J83" s="13">
        <f t="shared" si="13"/>
        <v>0</v>
      </c>
    </row>
    <row r="84" spans="1:10" ht="15.75" x14ac:dyDescent="0.25">
      <c r="A84" s="8">
        <v>82</v>
      </c>
      <c r="B84" s="14">
        <v>63</v>
      </c>
      <c r="C84" s="20"/>
      <c r="D84" s="20"/>
      <c r="E84" s="4"/>
      <c r="F84" s="4"/>
      <c r="G84" s="9">
        <f t="shared" ref="G84:G95" si="14">IF($E84&lt;H$1,$E84,0)</f>
        <v>0</v>
      </c>
      <c r="H84" s="9">
        <f t="shared" ref="H84:H95" si="15">IF(G84=0,IF($E84&lt;I$1,$E84,0),0)</f>
        <v>0</v>
      </c>
      <c r="I84" s="5">
        <f t="shared" ref="I84:I95" si="16">IF(E84&gt;I$1,E84,0)</f>
        <v>0</v>
      </c>
      <c r="J84" s="13">
        <f t="shared" ref="J84:J95" si="17">SUM(E84+F84)</f>
        <v>0</v>
      </c>
    </row>
    <row r="85" spans="1:10" ht="15.75" x14ac:dyDescent="0.25">
      <c r="A85" s="8">
        <v>83</v>
      </c>
      <c r="B85" s="14">
        <v>64</v>
      </c>
      <c r="C85" s="20"/>
      <c r="D85" s="20"/>
      <c r="E85" s="4"/>
      <c r="F85" s="4"/>
      <c r="G85" s="9">
        <f t="shared" si="14"/>
        <v>0</v>
      </c>
      <c r="H85" s="9">
        <f t="shared" si="15"/>
        <v>0</v>
      </c>
      <c r="I85" s="5">
        <f t="shared" si="16"/>
        <v>0</v>
      </c>
      <c r="J85" s="13">
        <f t="shared" si="17"/>
        <v>0</v>
      </c>
    </row>
    <row r="86" spans="1:10" ht="15.75" x14ac:dyDescent="0.25">
      <c r="A86" s="8">
        <v>84</v>
      </c>
      <c r="B86" s="14">
        <v>65</v>
      </c>
      <c r="C86" s="20"/>
      <c r="D86" s="20"/>
      <c r="E86" s="4"/>
      <c r="F86" s="4"/>
      <c r="G86" s="9">
        <f t="shared" si="14"/>
        <v>0</v>
      </c>
      <c r="H86" s="9">
        <f t="shared" si="15"/>
        <v>0</v>
      </c>
      <c r="I86" s="5">
        <f t="shared" si="16"/>
        <v>0</v>
      </c>
      <c r="J86" s="13">
        <f t="shared" si="17"/>
        <v>0</v>
      </c>
    </row>
    <row r="87" spans="1:10" ht="15.75" x14ac:dyDescent="0.25">
      <c r="A87" s="8">
        <v>85</v>
      </c>
      <c r="B87" s="14">
        <v>66</v>
      </c>
      <c r="C87" s="20"/>
      <c r="D87" s="20"/>
      <c r="E87" s="4"/>
      <c r="F87" s="4"/>
      <c r="G87" s="9">
        <f t="shared" si="14"/>
        <v>0</v>
      </c>
      <c r="H87" s="9">
        <f t="shared" si="15"/>
        <v>0</v>
      </c>
      <c r="I87" s="5">
        <f t="shared" si="16"/>
        <v>0</v>
      </c>
      <c r="J87" s="13">
        <f t="shared" si="17"/>
        <v>0</v>
      </c>
    </row>
    <row r="88" spans="1:10" ht="15.75" x14ac:dyDescent="0.25">
      <c r="A88" s="8">
        <v>86</v>
      </c>
      <c r="B88" s="14">
        <v>67</v>
      </c>
      <c r="C88" s="20"/>
      <c r="D88" s="20"/>
      <c r="E88" s="4"/>
      <c r="F88" s="4"/>
      <c r="G88" s="9">
        <f t="shared" si="14"/>
        <v>0</v>
      </c>
      <c r="H88" s="9">
        <f t="shared" si="15"/>
        <v>0</v>
      </c>
      <c r="I88" s="5">
        <f t="shared" si="16"/>
        <v>0</v>
      </c>
      <c r="J88" s="13">
        <f t="shared" si="17"/>
        <v>0</v>
      </c>
    </row>
    <row r="89" spans="1:10" ht="15.75" x14ac:dyDescent="0.25">
      <c r="A89" s="8">
        <v>87</v>
      </c>
      <c r="B89" s="14">
        <v>68</v>
      </c>
      <c r="C89" s="20"/>
      <c r="D89" s="20"/>
      <c r="E89" s="4"/>
      <c r="F89" s="4"/>
      <c r="G89" s="9">
        <f t="shared" si="14"/>
        <v>0</v>
      </c>
      <c r="H89" s="9">
        <f t="shared" si="15"/>
        <v>0</v>
      </c>
      <c r="I89" s="5">
        <f t="shared" si="16"/>
        <v>0</v>
      </c>
      <c r="J89" s="13">
        <f t="shared" si="17"/>
        <v>0</v>
      </c>
    </row>
    <row r="90" spans="1:10" ht="15.75" x14ac:dyDescent="0.25">
      <c r="A90" s="8">
        <v>88</v>
      </c>
      <c r="B90" s="14">
        <v>69</v>
      </c>
      <c r="C90" s="20"/>
      <c r="D90" s="20"/>
      <c r="E90" s="4"/>
      <c r="F90" s="4"/>
      <c r="G90" s="9">
        <f t="shared" si="14"/>
        <v>0</v>
      </c>
      <c r="H90" s="9">
        <f t="shared" si="15"/>
        <v>0</v>
      </c>
      <c r="I90" s="5">
        <f t="shared" si="16"/>
        <v>0</v>
      </c>
      <c r="J90" s="13">
        <f t="shared" si="17"/>
        <v>0</v>
      </c>
    </row>
    <row r="91" spans="1:10" ht="15.75" x14ac:dyDescent="0.25">
      <c r="A91" s="8">
        <v>89</v>
      </c>
      <c r="B91" s="14">
        <v>70</v>
      </c>
      <c r="C91" s="20"/>
      <c r="D91" s="20"/>
      <c r="E91" s="4"/>
      <c r="F91" s="4"/>
      <c r="G91" s="9">
        <f t="shared" si="14"/>
        <v>0</v>
      </c>
      <c r="H91" s="9">
        <f t="shared" si="15"/>
        <v>0</v>
      </c>
      <c r="I91" s="5">
        <f t="shared" si="16"/>
        <v>0</v>
      </c>
      <c r="J91" s="13">
        <f t="shared" si="17"/>
        <v>0</v>
      </c>
    </row>
    <row r="92" spans="1:10" ht="15.75" x14ac:dyDescent="0.25">
      <c r="A92" s="8">
        <v>90</v>
      </c>
      <c r="B92" s="14">
        <v>71</v>
      </c>
      <c r="C92" s="20"/>
      <c r="D92" s="20"/>
      <c r="E92" s="4"/>
      <c r="F92" s="4"/>
      <c r="G92" s="9">
        <f t="shared" si="14"/>
        <v>0</v>
      </c>
      <c r="H92" s="9">
        <f t="shared" si="15"/>
        <v>0</v>
      </c>
      <c r="I92" s="5">
        <f t="shared" si="16"/>
        <v>0</v>
      </c>
      <c r="J92" s="13">
        <f t="shared" si="17"/>
        <v>0</v>
      </c>
    </row>
    <row r="93" spans="1:10" ht="15.75" x14ac:dyDescent="0.25">
      <c r="A93" s="8">
        <v>91</v>
      </c>
      <c r="B93" s="14">
        <v>72</v>
      </c>
      <c r="C93" s="20"/>
      <c r="D93" s="20"/>
      <c r="E93" s="4"/>
      <c r="F93" s="4"/>
      <c r="G93" s="9">
        <f t="shared" si="14"/>
        <v>0</v>
      </c>
      <c r="H93" s="9">
        <f t="shared" si="15"/>
        <v>0</v>
      </c>
      <c r="I93" s="5">
        <f t="shared" si="16"/>
        <v>0</v>
      </c>
      <c r="J93" s="13">
        <f t="shared" si="17"/>
        <v>0</v>
      </c>
    </row>
    <row r="94" spans="1:10" ht="15.75" x14ac:dyDescent="0.25">
      <c r="A94" s="8">
        <v>92</v>
      </c>
      <c r="B94" s="14">
        <v>73</v>
      </c>
      <c r="C94" s="20"/>
      <c r="D94" s="20"/>
      <c r="E94" s="4"/>
      <c r="F94" s="4"/>
      <c r="G94" s="9">
        <f t="shared" si="14"/>
        <v>0</v>
      </c>
      <c r="H94" s="9">
        <f t="shared" si="15"/>
        <v>0</v>
      </c>
      <c r="I94" s="5">
        <f t="shared" si="16"/>
        <v>0</v>
      </c>
      <c r="J94" s="13">
        <f t="shared" si="17"/>
        <v>0</v>
      </c>
    </row>
    <row r="95" spans="1:10" ht="15.75" x14ac:dyDescent="0.25">
      <c r="A95" s="8">
        <v>93</v>
      </c>
      <c r="B95" s="14">
        <v>74</v>
      </c>
      <c r="C95" s="20"/>
      <c r="D95" s="20"/>
      <c r="E95" s="4"/>
      <c r="F95" s="4"/>
      <c r="G95" s="9">
        <f t="shared" si="14"/>
        <v>0</v>
      </c>
      <c r="H95" s="9">
        <f t="shared" si="15"/>
        <v>0</v>
      </c>
      <c r="I95" s="5">
        <f t="shared" si="16"/>
        <v>0</v>
      </c>
      <c r="J95" s="13">
        <f t="shared" si="17"/>
        <v>0</v>
      </c>
    </row>
  </sheetData>
  <sortState ref="A3:O70">
    <sortCondition ref="J3:J70"/>
  </sortState>
  <phoneticPr fontId="5" type="noConversion"/>
  <printOptions gridLines="1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Payout</vt:lpstr>
      <vt:lpstr>YOUTH</vt:lpstr>
      <vt:lpstr>YOUTH!Print_Area</vt:lpstr>
    </vt:vector>
  </TitlesOfParts>
  <Company>County of Ponoka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ponoka</dc:creator>
  <cp:lastModifiedBy>Shirley Boist</cp:lastModifiedBy>
  <cp:lastPrinted>2016-10-09T18:58:44Z</cp:lastPrinted>
  <dcterms:created xsi:type="dcterms:W3CDTF">2005-09-29T14:26:16Z</dcterms:created>
  <dcterms:modified xsi:type="dcterms:W3CDTF">2016-10-09T18:59:07Z</dcterms:modified>
</cp:coreProperties>
</file>