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695"/>
  </bookViews>
  <sheets>
    <sheet name="YOUTH" sheetId="1" r:id="rId1"/>
  </sheets>
  <calcPr calcId="125725"/>
</workbook>
</file>

<file path=xl/calcChain.xml><?xml version="1.0" encoding="utf-8"?>
<calcChain xmlns="http://schemas.openxmlformats.org/spreadsheetml/2006/main">
  <c r="I1" i="1"/>
  <c r="K1"/>
  <c r="I2"/>
  <c r="K2"/>
  <c r="I3"/>
  <c r="K3"/>
  <c r="I4"/>
  <c r="K4"/>
  <c r="I5"/>
  <c r="K5"/>
  <c r="I6"/>
  <c r="K6"/>
  <c r="I7"/>
  <c r="K7"/>
  <c r="I8"/>
  <c r="K8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H19"/>
  <c r="K19"/>
  <c r="H20"/>
  <c r="K20"/>
  <c r="H21"/>
  <c r="K21"/>
  <c r="H22"/>
  <c r="K22"/>
  <c r="H23"/>
  <c r="K23"/>
  <c r="H24"/>
  <c r="K24"/>
  <c r="H25"/>
  <c r="K25"/>
  <c r="H26"/>
  <c r="K26"/>
  <c r="H27"/>
  <c r="K27"/>
  <c r="H28"/>
  <c r="K28"/>
  <c r="H29"/>
  <c r="K29"/>
  <c r="H30"/>
  <c r="K30"/>
  <c r="H31"/>
  <c r="K31"/>
  <c r="H32"/>
  <c r="K32"/>
  <c r="H33"/>
  <c r="K33"/>
  <c r="H34"/>
  <c r="K34"/>
  <c r="H35"/>
  <c r="K35"/>
  <c r="H36"/>
  <c r="K36"/>
  <c r="H37"/>
  <c r="K37"/>
  <c r="H38"/>
  <c r="K38"/>
  <c r="H39"/>
  <c r="K39"/>
  <c r="H40"/>
  <c r="K40"/>
  <c r="H41"/>
  <c r="K41"/>
  <c r="H42"/>
  <c r="K42"/>
  <c r="H43"/>
  <c r="K43"/>
  <c r="H44"/>
  <c r="K44"/>
  <c r="H45"/>
  <c r="K45"/>
  <c r="H46"/>
  <c r="K46"/>
  <c r="H48"/>
  <c r="I48"/>
  <c r="J48" s="1"/>
  <c r="H49"/>
  <c r="K49"/>
  <c r="H50"/>
  <c r="K50"/>
  <c r="H51"/>
  <c r="K51"/>
  <c r="H52"/>
  <c r="K52"/>
  <c r="H53"/>
  <c r="K53"/>
  <c r="H54"/>
  <c r="K54"/>
  <c r="H55"/>
  <c r="K55"/>
  <c r="H56"/>
  <c r="K56"/>
  <c r="H57"/>
  <c r="K57"/>
  <c r="H58"/>
  <c r="K58"/>
  <c r="H59"/>
  <c r="J30" l="1"/>
  <c r="J11"/>
  <c r="J13"/>
  <c r="J56"/>
  <c r="J10"/>
  <c r="I39"/>
  <c r="I58"/>
  <c r="I51"/>
  <c r="J15"/>
  <c r="I57"/>
  <c r="I55"/>
  <c r="I52"/>
  <c r="J12"/>
  <c r="J46"/>
  <c r="I32"/>
  <c r="J45"/>
  <c r="J43"/>
  <c r="J19"/>
  <c r="J5"/>
  <c r="I43"/>
  <c r="J58"/>
  <c r="J50"/>
  <c r="J6"/>
  <c r="J21"/>
  <c r="I56"/>
  <c r="J4"/>
  <c r="J54"/>
  <c r="J14"/>
  <c r="J53"/>
  <c r="I41"/>
  <c r="I49"/>
  <c r="I59"/>
  <c r="J16"/>
  <c r="J7"/>
  <c r="J59"/>
  <c r="I46"/>
  <c r="J51"/>
  <c r="J44"/>
  <c r="J3"/>
  <c r="I54"/>
  <c r="J18"/>
  <c r="J49"/>
  <c r="J55"/>
  <c r="I42"/>
  <c r="I45"/>
  <c r="J52"/>
  <c r="J9"/>
  <c r="J25"/>
  <c r="J2"/>
  <c r="I33"/>
  <c r="J28"/>
  <c r="I44"/>
  <c r="J57"/>
  <c r="J8"/>
  <c r="I40"/>
  <c r="I53"/>
  <c r="I38"/>
  <c r="I50"/>
  <c r="J1"/>
  <c r="J20"/>
</calcChain>
</file>

<file path=xl/sharedStrings.xml><?xml version="1.0" encoding="utf-8"?>
<sst xmlns="http://schemas.openxmlformats.org/spreadsheetml/2006/main" count="99" uniqueCount="90">
  <si>
    <t>YOUTH</t>
  </si>
  <si>
    <t>money</t>
  </si>
  <si>
    <t>YOUTH (1)</t>
  </si>
  <si>
    <t>OCTOBER 11 2013</t>
  </si>
  <si>
    <t>AVE</t>
  </si>
  <si>
    <t>D3</t>
  </si>
  <si>
    <t>D2</t>
  </si>
  <si>
    <t>D1</t>
  </si>
  <si>
    <t>RUN 2</t>
  </si>
  <si>
    <t>RUN 1</t>
  </si>
  <si>
    <t>HORSE</t>
  </si>
  <si>
    <t>NAME</t>
  </si>
  <si>
    <t>No.</t>
  </si>
  <si>
    <t>PISTOL</t>
  </si>
  <si>
    <t>MYA HARTUM</t>
  </si>
  <si>
    <t>RANGER</t>
  </si>
  <si>
    <t>BROOKLYNN COWLES</t>
  </si>
  <si>
    <t>SUSAN GULICK</t>
  </si>
  <si>
    <t>DJM PEPPY PINE</t>
  </si>
  <si>
    <t>ASHTON EWASIUK</t>
  </si>
  <si>
    <t>YIPPI KI AY</t>
  </si>
  <si>
    <t>KAYLA DUECK</t>
  </si>
  <si>
    <t>SCOOTER'S BAR GAL</t>
  </si>
  <si>
    <t>KALLEE MCKINNEY</t>
  </si>
  <si>
    <t>BUCK</t>
  </si>
  <si>
    <t>BOBBIE HENDERSON</t>
  </si>
  <si>
    <t>MR CODY STEEL</t>
  </si>
  <si>
    <t>MAKAYLA MORGAN</t>
  </si>
  <si>
    <t>MICKEY</t>
  </si>
  <si>
    <t>ELLE HARTUM</t>
  </si>
  <si>
    <t>VIPER</t>
  </si>
  <si>
    <t>SIERRA JONES</t>
  </si>
  <si>
    <t>SPARK THE MOON</t>
  </si>
  <si>
    <t>KAYCEE MCKINNEY</t>
  </si>
  <si>
    <t>WICKED SPIRIT</t>
  </si>
  <si>
    <t>EMILY PUGSLEY</t>
  </si>
  <si>
    <t>MOUSE</t>
  </si>
  <si>
    <t>KATIE</t>
  </si>
  <si>
    <t>SHAYLA HJELMELAND</t>
  </si>
  <si>
    <t>|JET LYNX DOC</t>
  </si>
  <si>
    <t>HANNAH ANDERSON</t>
  </si>
  <si>
    <t>MUSTANG</t>
  </si>
  <si>
    <t>EMILY WILD</t>
  </si>
  <si>
    <t>TRINAS LITTLE POPPPIN</t>
  </si>
  <si>
    <t>RAYLEE MCKINNEY</t>
  </si>
  <si>
    <t>ROCKET BAR WOOD</t>
  </si>
  <si>
    <t>PAIGE MANNING</t>
  </si>
  <si>
    <t>SPENCER YOUNG</t>
  </si>
  <si>
    <t>MOONLIGHT RUMBO</t>
  </si>
  <si>
    <t>KIANA CLARK</t>
  </si>
  <si>
    <t>MOON OVER ZOOM</t>
  </si>
  <si>
    <t>MIRANDA GIESHBRECHT</t>
  </si>
  <si>
    <t>YOU BET YOUR LIFE</t>
  </si>
  <si>
    <t>JUSTINE ELLIOTT</t>
  </si>
  <si>
    <t>WALKER BALAN</t>
  </si>
  <si>
    <t>DOC GONE BABY *</t>
  </si>
  <si>
    <t>DARBY DANARD</t>
  </si>
  <si>
    <t>SHUSWAP SHUFFLE</t>
  </si>
  <si>
    <t>ALYSSA HAWKES</t>
  </si>
  <si>
    <t>CARTER BALAN</t>
  </si>
  <si>
    <t>BAR LINKS LUCK JEWEL *</t>
  </si>
  <si>
    <t>ASHLEY MCLEOD</t>
  </si>
  <si>
    <t>DRY SPELL 109 *</t>
  </si>
  <si>
    <t>BLISS PETTERS</t>
  </si>
  <si>
    <t>AVID RUBY *</t>
  </si>
  <si>
    <t>KELLI ACREMAN</t>
  </si>
  <si>
    <t>DEALING IN MAGIC</t>
  </si>
  <si>
    <t>OLE TWO SMOOTH</t>
  </si>
  <si>
    <t>TIVIO</t>
  </si>
  <si>
    <t>TAYLOR MANNING</t>
  </si>
  <si>
    <t>FIRST DOWN N GO</t>
  </si>
  <si>
    <t>ANDEE UTRI</t>
  </si>
  <si>
    <t>PASSEM BUGS * 2D (OPEN &amp; YOUTH)</t>
  </si>
  <si>
    <t>JOELY HEWKO</t>
  </si>
  <si>
    <t>BOGIES KEY LARGO *</t>
  </si>
  <si>
    <t>MADYSON HAGAN</t>
  </si>
  <si>
    <t>BUDS EASY CASH</t>
  </si>
  <si>
    <t>CHEYANNE DELEY</t>
  </si>
  <si>
    <t>BADGER *</t>
  </si>
  <si>
    <t>TAYLOR</t>
  </si>
  <si>
    <t>COLA</t>
  </si>
  <si>
    <t>ALYSON FOX</t>
  </si>
  <si>
    <t>FRECKLES DOLLAR</t>
  </si>
  <si>
    <t>CHARLEY WILLOUGHBY</t>
  </si>
  <si>
    <t>TROUBLES</t>
  </si>
  <si>
    <t>KENNEDY SMITH</t>
  </si>
  <si>
    <t>DANDY</t>
  </si>
  <si>
    <t>SHAYLEE MCMANN</t>
  </si>
  <si>
    <t>CALHOUN</t>
  </si>
  <si>
    <t>CINDERELLA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</si>
</sst>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00"/>
  </numFmts>
  <fonts count="5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2" borderId="1" xfId="0" applyNumberFormat="1" applyFont="1" applyFill="1" applyBorder="1"/>
    <xf numFmtId="165" fontId="0" fillId="0" borderId="1" xfId="0" applyNumberFormat="1" applyFill="1" applyBorder="1"/>
    <xf numFmtId="165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165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0" borderId="1" xfId="0" applyNumberFormat="1" applyFont="1" applyBorder="1"/>
    <xf numFmtId="0" fontId="0" fillId="2" borderId="0" xfId="0" applyFill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165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topLeftCell="A14" workbookViewId="0">
      <selection activeCell="G34" sqref="G34"/>
    </sheetView>
  </sheetViews>
  <sheetFormatPr defaultRowHeight="15.75"/>
  <cols>
    <col min="2" max="2" width="26.7109375" customWidth="1"/>
    <col min="3" max="3" width="28.7109375" customWidth="1"/>
    <col min="4" max="4" width="9.140625" style="2"/>
    <col min="5" max="5" width="9.140625" style="1"/>
    <col min="6" max="6" width="9.140625" style="2"/>
    <col min="7" max="7" width="9.140625" style="1"/>
  </cols>
  <sheetData>
    <row r="1" spans="1:16" ht="20.25" customHeight="1">
      <c r="A1" s="9">
        <v>20</v>
      </c>
      <c r="B1" s="8" t="s">
        <v>63</v>
      </c>
      <c r="C1" s="8" t="s">
        <v>89</v>
      </c>
      <c r="D1" s="7">
        <v>50</v>
      </c>
      <c r="E1" s="6"/>
      <c r="F1" s="7">
        <v>17.38</v>
      </c>
      <c r="G1" s="6">
        <v>183.47</v>
      </c>
      <c r="H1" s="5">
        <v>17.38</v>
      </c>
      <c r="I1" s="5">
        <f>IF(H1=0,IF($D1&lt;J$1,$D1,0),0)</f>
        <v>0</v>
      </c>
      <c r="J1" s="4">
        <f ca="1">IF(D1&gt;J$1,D1,0)</f>
        <v>50</v>
      </c>
      <c r="K1" s="3">
        <f>SUM(D1+F1)</f>
        <v>67.38</v>
      </c>
    </row>
    <row r="2" spans="1:16" ht="19.5" customHeight="1">
      <c r="A2" s="9">
        <v>28</v>
      </c>
      <c r="B2" s="8" t="s">
        <v>85</v>
      </c>
      <c r="C2" s="8" t="s">
        <v>88</v>
      </c>
      <c r="D2" s="7">
        <v>18.329000000000001</v>
      </c>
      <c r="E2" s="6"/>
      <c r="F2" s="7">
        <v>17.481000000000002</v>
      </c>
      <c r="G2" s="6">
        <v>137.6</v>
      </c>
      <c r="H2" s="5">
        <v>17.481000000000002</v>
      </c>
      <c r="I2" s="5">
        <f>IF(H2=0,IF($D2&lt;J$1,$D2,0),0)</f>
        <v>0</v>
      </c>
      <c r="J2" s="4">
        <f ca="1">IF(D2&gt;J$1,D2,0)</f>
        <v>0</v>
      </c>
      <c r="K2" s="29">
        <f>SUM(D2+F2)</f>
        <v>35.81</v>
      </c>
    </row>
    <row r="3" spans="1:16" s="25" customFormat="1">
      <c r="A3" s="9">
        <v>38</v>
      </c>
      <c r="B3" s="8" t="s">
        <v>87</v>
      </c>
      <c r="C3" s="8" t="s">
        <v>86</v>
      </c>
      <c r="D3" s="7">
        <v>17.923999999999999</v>
      </c>
      <c r="E3" s="6">
        <v>96</v>
      </c>
      <c r="F3" s="7">
        <v>17.701000000000001</v>
      </c>
      <c r="G3" s="6">
        <v>91.73</v>
      </c>
      <c r="H3" s="5">
        <v>17.701000000000001</v>
      </c>
      <c r="I3" s="5">
        <f>IF(H3=0,IF($D3&lt;J$1,$D3,0),0)</f>
        <v>0</v>
      </c>
      <c r="J3" s="4">
        <f ca="1">IF(D3&gt;J$1,D3,0)</f>
        <v>0</v>
      </c>
      <c r="K3" s="3">
        <f>SUM(D3+F3)</f>
        <v>35.625</v>
      </c>
      <c r="L3"/>
      <c r="M3"/>
      <c r="N3"/>
      <c r="O3"/>
      <c r="P3"/>
    </row>
    <row r="4" spans="1:16" s="25" customFormat="1">
      <c r="A4" s="9">
        <v>4</v>
      </c>
      <c r="B4" s="21" t="s">
        <v>85</v>
      </c>
      <c r="C4" s="21" t="s">
        <v>84</v>
      </c>
      <c r="D4" s="19">
        <v>17.800999999999998</v>
      </c>
      <c r="E4" s="18">
        <v>192</v>
      </c>
      <c r="F4" s="19">
        <v>17.789000000000001</v>
      </c>
      <c r="G4" s="18">
        <v>45.87</v>
      </c>
      <c r="H4" s="17">
        <v>17.789000000000001</v>
      </c>
      <c r="I4" s="17">
        <f>IF(H4=0,IF($D4&lt;J$1,$D4,0),0)</f>
        <v>0</v>
      </c>
      <c r="J4" s="16">
        <f ca="1">IF(D4&gt;J$1,D4,0)</f>
        <v>0</v>
      </c>
      <c r="K4" s="3">
        <f>SUM(D4+F4)</f>
        <v>35.590000000000003</v>
      </c>
      <c r="L4"/>
      <c r="M4"/>
      <c r="N4"/>
      <c r="O4"/>
      <c r="P4"/>
    </row>
    <row r="5" spans="1:16" s="25" customFormat="1">
      <c r="A5" s="9">
        <v>8</v>
      </c>
      <c r="B5" s="22" t="s">
        <v>83</v>
      </c>
      <c r="C5" s="22" t="s">
        <v>82</v>
      </c>
      <c r="D5" s="7">
        <v>17.890999999999998</v>
      </c>
      <c r="E5" s="6">
        <v>144</v>
      </c>
      <c r="F5" s="7">
        <v>17.795000000000002</v>
      </c>
      <c r="G5" s="6"/>
      <c r="H5" s="5">
        <v>17.795000000000002</v>
      </c>
      <c r="I5" s="5">
        <f>IF(H5=0,IF($D5&lt;J$1,$D5,0),0)</f>
        <v>0</v>
      </c>
      <c r="J5" s="4">
        <f ca="1">IF(D5&gt;J$1,D5,0)</f>
        <v>0</v>
      </c>
      <c r="K5" s="3">
        <f>SUM(D5+F5)</f>
        <v>35.686</v>
      </c>
      <c r="L5"/>
      <c r="M5"/>
      <c r="N5"/>
      <c r="O5"/>
      <c r="P5"/>
    </row>
    <row r="6" spans="1:16" s="25" customFormat="1">
      <c r="A6" s="9">
        <v>25</v>
      </c>
      <c r="B6" s="8" t="s">
        <v>81</v>
      </c>
      <c r="C6" s="8" t="s">
        <v>80</v>
      </c>
      <c r="D6" s="7">
        <v>18.076000000000001</v>
      </c>
      <c r="E6" s="6"/>
      <c r="F6" s="7">
        <v>17.882000000000001</v>
      </c>
      <c r="G6" s="6"/>
      <c r="H6" s="5">
        <v>17.882000000000001</v>
      </c>
      <c r="I6" s="5">
        <f>IF(H6=0,IF($D6&lt;J$1,$D6,0),0)</f>
        <v>0</v>
      </c>
      <c r="J6" s="4">
        <f ca="1">IF(D6&gt;J$1,D6,0)</f>
        <v>0</v>
      </c>
      <c r="K6" s="3">
        <f>SUM(D6+F6)</f>
        <v>35.957999999999998</v>
      </c>
      <c r="L6"/>
      <c r="M6"/>
      <c r="N6"/>
      <c r="O6"/>
      <c r="P6"/>
    </row>
    <row r="7" spans="1:16" s="25" customFormat="1">
      <c r="A7" s="9">
        <v>44</v>
      </c>
      <c r="B7" s="8" t="s">
        <v>25</v>
      </c>
      <c r="C7" s="8" t="s">
        <v>79</v>
      </c>
      <c r="D7" s="7">
        <v>17.984000000000002</v>
      </c>
      <c r="E7" s="6">
        <v>48</v>
      </c>
      <c r="F7" s="7">
        <v>17.898</v>
      </c>
      <c r="G7" s="6"/>
      <c r="H7" s="5">
        <v>17.898</v>
      </c>
      <c r="I7" s="5">
        <f>IF(H7=0,IF($D7&lt;J$1,$D7,0),0)</f>
        <v>0</v>
      </c>
      <c r="J7" s="4">
        <f ca="1">IF(D7&gt;J$1,D7,0)</f>
        <v>0</v>
      </c>
      <c r="K7" s="3">
        <f>SUM(D7+F7)</f>
        <v>35.882000000000005</v>
      </c>
      <c r="L7"/>
      <c r="M7"/>
      <c r="N7"/>
      <c r="O7"/>
      <c r="P7"/>
    </row>
    <row r="8" spans="1:16" s="25" customFormat="1">
      <c r="A8" s="9">
        <v>5</v>
      </c>
      <c r="B8" s="21" t="s">
        <v>75</v>
      </c>
      <c r="C8" s="21" t="s">
        <v>78</v>
      </c>
      <c r="D8" s="19">
        <v>18.516999999999999</v>
      </c>
      <c r="E8" s="18"/>
      <c r="F8" s="19">
        <v>17.934000000000001</v>
      </c>
      <c r="G8" s="18"/>
      <c r="H8" s="17">
        <v>17.934000000000001</v>
      </c>
      <c r="I8" s="17">
        <f>IF(H8=0,IF($D8&lt;J$1,$D8,0),0)</f>
        <v>0</v>
      </c>
      <c r="J8" s="16">
        <f ca="1">IF(D8&gt;J$1,D8,0)</f>
        <v>0</v>
      </c>
      <c r="K8" s="3">
        <f>SUM(D8+F8)</f>
        <v>36.451000000000001</v>
      </c>
      <c r="L8"/>
      <c r="M8"/>
      <c r="N8"/>
      <c r="O8"/>
      <c r="P8"/>
    </row>
    <row r="9" spans="1:16" s="25" customFormat="1">
      <c r="A9" s="9">
        <v>18</v>
      </c>
      <c r="B9" s="21" t="s">
        <v>77</v>
      </c>
      <c r="C9" s="21" t="s">
        <v>76</v>
      </c>
      <c r="D9" s="19">
        <v>18.117999999999999</v>
      </c>
      <c r="E9" s="18"/>
      <c r="F9" s="19">
        <v>17.981000000000002</v>
      </c>
      <c r="G9" s="18"/>
      <c r="H9" s="17">
        <v>17.981000000000002</v>
      </c>
      <c r="I9" s="17">
        <f>IF(H9=0,IF($D9&lt;J$1,$D9,0),0)</f>
        <v>0</v>
      </c>
      <c r="J9" s="16">
        <f ca="1">IF(D9&gt;J$1,D9,0)</f>
        <v>0</v>
      </c>
      <c r="K9" s="3">
        <f>SUM(D9+F9)</f>
        <v>36.099000000000004</v>
      </c>
      <c r="L9"/>
      <c r="M9"/>
      <c r="N9"/>
      <c r="O9"/>
      <c r="P9"/>
    </row>
    <row r="10" spans="1:16">
      <c r="A10" s="9">
        <v>30</v>
      </c>
      <c r="B10" s="8" t="s">
        <v>75</v>
      </c>
      <c r="C10" s="8" t="s">
        <v>74</v>
      </c>
      <c r="D10" s="7">
        <v>18.495000000000001</v>
      </c>
      <c r="E10" s="6"/>
      <c r="F10" s="7">
        <v>17.983000000000001</v>
      </c>
      <c r="G10" s="6"/>
      <c r="H10" s="5">
        <v>17.983000000000001</v>
      </c>
      <c r="I10" s="5">
        <f>IF(H10=0,IF($D10&lt;J$1,$D10,0),0)</f>
        <v>0</v>
      </c>
      <c r="J10" s="4">
        <f ca="1">IF(D10&gt;J$1,D10,0)</f>
        <v>0</v>
      </c>
      <c r="K10" s="3">
        <f>SUM(D10+F10)</f>
        <v>36.478000000000002</v>
      </c>
    </row>
    <row r="11" spans="1:16">
      <c r="A11" s="9">
        <v>46</v>
      </c>
      <c r="B11" s="28" t="s">
        <v>73</v>
      </c>
      <c r="C11" s="27" t="s">
        <v>72</v>
      </c>
      <c r="D11" s="7">
        <v>18.364000000000001</v>
      </c>
      <c r="E11" s="6"/>
      <c r="F11" s="7">
        <v>18.015000000000001</v>
      </c>
      <c r="G11" s="6"/>
      <c r="H11" s="5">
        <v>18.015000000000001</v>
      </c>
      <c r="I11" s="5">
        <f>IF(H11=0,IF($D11&lt;J$1,$D11,0),0)</f>
        <v>0</v>
      </c>
      <c r="J11" s="4">
        <f ca="1">IF(D11&gt;J$1,D11,0)</f>
        <v>0</v>
      </c>
      <c r="K11" s="3">
        <f>SUM(D11+F11)</f>
        <v>36.379000000000005</v>
      </c>
    </row>
    <row r="12" spans="1:16">
      <c r="A12" s="9">
        <v>11</v>
      </c>
      <c r="B12" s="22" t="s">
        <v>71</v>
      </c>
      <c r="C12" s="22" t="s">
        <v>70</v>
      </c>
      <c r="D12" s="7">
        <v>18.38</v>
      </c>
      <c r="E12" s="6"/>
      <c r="F12" s="7">
        <v>18.068000000000001</v>
      </c>
      <c r="G12" s="6"/>
      <c r="H12" s="5">
        <v>18.068000000000001</v>
      </c>
      <c r="I12" s="5">
        <f>IF(H12=0,IF($D12&lt;J$1,$D12,0),0)</f>
        <v>0</v>
      </c>
      <c r="J12" s="4">
        <f ca="1">IF(D12&gt;J$1,D12,0)</f>
        <v>0</v>
      </c>
      <c r="K12" s="3">
        <f>SUM(D12+F12)</f>
        <v>36.448</v>
      </c>
    </row>
    <row r="13" spans="1:16">
      <c r="A13" s="9">
        <v>26</v>
      </c>
      <c r="B13" s="21" t="s">
        <v>69</v>
      </c>
      <c r="C13" s="21" t="s">
        <v>68</v>
      </c>
      <c r="D13" s="19">
        <v>18.137</v>
      </c>
      <c r="E13" s="18"/>
      <c r="F13" s="19">
        <v>18.091000000000001</v>
      </c>
      <c r="G13" s="18"/>
      <c r="H13" s="17">
        <v>18.091000000000001</v>
      </c>
      <c r="I13" s="17">
        <f>IF(H13=0,IF($D13&lt;J$1,$D13,0),0)</f>
        <v>0</v>
      </c>
      <c r="J13" s="16">
        <f ca="1">IF(D13&gt;J$1,D13,0)</f>
        <v>0</v>
      </c>
      <c r="K13" s="3">
        <f>SUM(D13+F13)</f>
        <v>36.228000000000002</v>
      </c>
    </row>
    <row r="14" spans="1:16">
      <c r="A14" s="9">
        <v>1</v>
      </c>
      <c r="B14" s="21" t="s">
        <v>27</v>
      </c>
      <c r="C14" s="21" t="s">
        <v>67</v>
      </c>
      <c r="D14" s="19">
        <v>18.643000000000001</v>
      </c>
      <c r="E14" s="18"/>
      <c r="F14" s="19">
        <v>18.122</v>
      </c>
      <c r="G14" s="18"/>
      <c r="H14" s="17">
        <v>18.122</v>
      </c>
      <c r="I14" s="17">
        <f>IF(H14=0,IF($D14&lt;J$1,$D14,0),0)</f>
        <v>0</v>
      </c>
      <c r="J14" s="16">
        <f ca="1">IF(D14&gt;J$1,D14,0)</f>
        <v>0</v>
      </c>
      <c r="K14" s="3">
        <f>SUM(D14+F14)</f>
        <v>36.765000000000001</v>
      </c>
    </row>
    <row r="15" spans="1:16">
      <c r="A15" s="9">
        <v>27</v>
      </c>
      <c r="B15" s="8" t="s">
        <v>46</v>
      </c>
      <c r="C15" s="8" t="s">
        <v>66</v>
      </c>
      <c r="D15" s="7">
        <v>18.268999999999998</v>
      </c>
      <c r="E15" s="6"/>
      <c r="F15" s="7">
        <v>18.132999999999999</v>
      </c>
      <c r="G15" s="6"/>
      <c r="H15" s="5">
        <v>18.132999999999999</v>
      </c>
      <c r="I15" s="5">
        <f>IF(H15=0,IF($D15&lt;J$1,$D15,0),0)</f>
        <v>0</v>
      </c>
      <c r="J15" s="4">
        <f ca="1">IF(D15&gt;J$1,D15,0)</f>
        <v>0</v>
      </c>
      <c r="K15" s="3">
        <f>SUM(D15+F15)</f>
        <v>36.402000000000001</v>
      </c>
    </row>
    <row r="16" spans="1:16">
      <c r="A16" s="9">
        <v>39</v>
      </c>
      <c r="B16" s="8" t="s">
        <v>65</v>
      </c>
      <c r="C16" s="8"/>
      <c r="D16" s="7">
        <v>18.716000000000001</v>
      </c>
      <c r="E16" s="6"/>
      <c r="F16" s="7">
        <v>18.273</v>
      </c>
      <c r="G16" s="6"/>
      <c r="H16" s="5">
        <v>18.273</v>
      </c>
      <c r="I16" s="5">
        <f>IF(H16=0,IF($D16&lt;J$1,$D16,0),0)</f>
        <v>0</v>
      </c>
      <c r="J16" s="4">
        <f ca="1">IF(D16&gt;J$1,D16,0)</f>
        <v>0</v>
      </c>
      <c r="K16" s="3">
        <f>SUM(D16+F16)</f>
        <v>36.989000000000004</v>
      </c>
    </row>
    <row r="17" spans="1:16" s="25" customFormat="1">
      <c r="A17" s="9">
        <v>16</v>
      </c>
      <c r="B17" s="21" t="s">
        <v>56</v>
      </c>
      <c r="C17" s="21" t="s">
        <v>64</v>
      </c>
      <c r="D17" s="19">
        <v>50</v>
      </c>
      <c r="E17" s="18"/>
      <c r="F17" s="19">
        <v>18.309000000000001</v>
      </c>
      <c r="G17" s="18"/>
      <c r="H17" s="17">
        <v>18.309000000000001</v>
      </c>
      <c r="I17" s="17">
        <f>IF(H17=0,IF($D17&lt;J$1,$D17,0),0)</f>
        <v>0</v>
      </c>
      <c r="J17" s="16">
        <v>0</v>
      </c>
      <c r="K17" s="3">
        <f>SUM(D17+F17)</f>
        <v>68.308999999999997</v>
      </c>
      <c r="L17"/>
      <c r="M17"/>
      <c r="N17"/>
      <c r="O17"/>
      <c r="P17"/>
    </row>
    <row r="18" spans="1:16" s="25" customFormat="1">
      <c r="A18" s="9">
        <v>42</v>
      </c>
      <c r="B18" s="8" t="s">
        <v>63</v>
      </c>
      <c r="C18" s="26" t="s">
        <v>62</v>
      </c>
      <c r="D18" s="7">
        <v>18.298999999999999</v>
      </c>
      <c r="E18" s="6"/>
      <c r="F18" s="7">
        <v>18.347000000000001</v>
      </c>
      <c r="G18" s="6"/>
      <c r="H18" s="5">
        <v>18.347000000000001</v>
      </c>
      <c r="I18" s="5">
        <f>IF(H18=0,IF($D18&lt;J$1,$D18,0),0)</f>
        <v>0</v>
      </c>
      <c r="J18" s="4">
        <f ca="1">IF(D18&gt;J$1,D18,0)</f>
        <v>0</v>
      </c>
      <c r="K18" s="3">
        <f>SUM(D18+F18)</f>
        <v>36.646000000000001</v>
      </c>
      <c r="L18"/>
      <c r="M18"/>
      <c r="N18"/>
      <c r="O18"/>
      <c r="P18"/>
    </row>
    <row r="19" spans="1:16" s="25" customFormat="1">
      <c r="A19" s="9">
        <v>17</v>
      </c>
      <c r="B19" s="21" t="s">
        <v>61</v>
      </c>
      <c r="C19" s="21" t="s">
        <v>60</v>
      </c>
      <c r="D19" s="19">
        <v>18.780999999999999</v>
      </c>
      <c r="E19" s="18"/>
      <c r="F19" s="19">
        <v>18.402000000000001</v>
      </c>
      <c r="G19" s="6">
        <v>183.47</v>
      </c>
      <c r="H19" s="17">
        <f>IF($D19&lt;I$1,$D19,0)</f>
        <v>0</v>
      </c>
      <c r="I19" s="17">
        <v>18.402000000000001</v>
      </c>
      <c r="J19" s="16">
        <f ca="1">IF(D19&gt;J$1,D19,0)</f>
        <v>0</v>
      </c>
      <c r="K19" s="3">
        <f>SUM(D19+F19)</f>
        <v>37.183</v>
      </c>
      <c r="L19"/>
      <c r="M19"/>
      <c r="N19"/>
      <c r="O19"/>
      <c r="P19"/>
    </row>
    <row r="20" spans="1:16" s="25" customFormat="1">
      <c r="A20" s="9">
        <v>31</v>
      </c>
      <c r="B20" s="22" t="s">
        <v>59</v>
      </c>
      <c r="C20" s="22"/>
      <c r="D20" s="7">
        <v>19.215</v>
      </c>
      <c r="E20" s="6"/>
      <c r="F20" s="7">
        <v>18.457000000000001</v>
      </c>
      <c r="G20" s="6">
        <v>137.6</v>
      </c>
      <c r="H20" s="5">
        <f>IF($D20&lt;I$1,$D20,0)</f>
        <v>0</v>
      </c>
      <c r="I20" s="5">
        <v>18.457000000000001</v>
      </c>
      <c r="J20" s="4">
        <f ca="1">IF(D20&gt;J$1,D20,0)</f>
        <v>0</v>
      </c>
      <c r="K20" s="3">
        <f>SUM(D20+F20)</f>
        <v>37.671999999999997</v>
      </c>
      <c r="L20"/>
      <c r="M20"/>
      <c r="N20"/>
      <c r="O20"/>
      <c r="P20"/>
    </row>
    <row r="21" spans="1:16">
      <c r="A21" s="9">
        <v>22</v>
      </c>
      <c r="B21" s="8" t="s">
        <v>58</v>
      </c>
      <c r="C21" s="8" t="s">
        <v>57</v>
      </c>
      <c r="D21" s="7">
        <v>19.001000000000001</v>
      </c>
      <c r="E21" s="6">
        <v>96</v>
      </c>
      <c r="F21" s="7">
        <v>18.507999999999999</v>
      </c>
      <c r="G21" s="6">
        <v>91.73</v>
      </c>
      <c r="H21" s="5">
        <f>IF($D21&lt;I$1,$D21,0)</f>
        <v>0</v>
      </c>
      <c r="I21" s="5">
        <v>15.507999999999999</v>
      </c>
      <c r="J21" s="4">
        <f ca="1">IF(D21&gt;J$1,D21,0)</f>
        <v>0</v>
      </c>
      <c r="K21" s="3">
        <f>SUM(D21+F21)</f>
        <v>37.509</v>
      </c>
    </row>
    <row r="22" spans="1:16">
      <c r="A22" s="9">
        <v>2</v>
      </c>
      <c r="B22" s="21" t="s">
        <v>56</v>
      </c>
      <c r="C22" s="21" t="s">
        <v>55</v>
      </c>
      <c r="D22" s="19">
        <v>50</v>
      </c>
      <c r="E22" s="18"/>
      <c r="F22" s="19">
        <v>18.54</v>
      </c>
      <c r="G22" s="18">
        <v>45.87</v>
      </c>
      <c r="H22" s="17">
        <f>IF($D22&lt;I$1,$D22,0)</f>
        <v>0</v>
      </c>
      <c r="I22" s="17">
        <v>18.54</v>
      </c>
      <c r="J22" s="16">
        <v>0</v>
      </c>
      <c r="K22" s="3">
        <f>SUM(D22+F22)</f>
        <v>68.539999999999992</v>
      </c>
    </row>
    <row r="23" spans="1:16">
      <c r="A23" s="9">
        <v>19</v>
      </c>
      <c r="B23" s="8" t="s">
        <v>54</v>
      </c>
      <c r="C23" s="8"/>
      <c r="D23" s="7">
        <v>50</v>
      </c>
      <c r="E23" s="6"/>
      <c r="F23" s="7">
        <v>18.657</v>
      </c>
      <c r="G23" s="6"/>
      <c r="H23" s="5">
        <f>IF($D23&lt;I$1,$D23,0)</f>
        <v>0</v>
      </c>
      <c r="I23" s="5">
        <v>18.657</v>
      </c>
      <c r="J23" s="4">
        <v>2</v>
      </c>
      <c r="K23" s="3">
        <f>SUM(D23+F23)</f>
        <v>68.656999999999996</v>
      </c>
    </row>
    <row r="24" spans="1:16">
      <c r="A24" s="9">
        <v>13</v>
      </c>
      <c r="B24" s="22" t="s">
        <v>53</v>
      </c>
      <c r="C24" s="22" t="s">
        <v>52</v>
      </c>
      <c r="D24" s="7">
        <v>20.759</v>
      </c>
      <c r="E24" s="6">
        <v>48</v>
      </c>
      <c r="F24" s="7">
        <v>18.667999999999999</v>
      </c>
      <c r="G24" s="6"/>
      <c r="H24" s="5">
        <f>IF($D24&lt;I$1,$D24,0)</f>
        <v>0</v>
      </c>
      <c r="I24" s="5">
        <v>18.667999999999999</v>
      </c>
      <c r="J24" s="4">
        <v>0</v>
      </c>
      <c r="K24" s="3">
        <f>SUM(D24+F24)</f>
        <v>39.427</v>
      </c>
    </row>
    <row r="25" spans="1:16" s="25" customFormat="1">
      <c r="A25" s="9">
        <v>23</v>
      </c>
      <c r="B25" s="21" t="s">
        <v>51</v>
      </c>
      <c r="C25" s="21" t="s">
        <v>50</v>
      </c>
      <c r="D25" s="19">
        <v>19.103999999999999</v>
      </c>
      <c r="E25" s="18"/>
      <c r="F25" s="19">
        <v>18.670999999999999</v>
      </c>
      <c r="G25" s="18"/>
      <c r="H25" s="17">
        <f>IF($D25&lt;I$1,$D25,0)</f>
        <v>0</v>
      </c>
      <c r="I25" s="17">
        <v>18.670999999999999</v>
      </c>
      <c r="J25" s="16">
        <f ca="1">IF(D25&gt;J$1,D25,0)</f>
        <v>0</v>
      </c>
      <c r="K25" s="3">
        <f>SUM(D25+F25)</f>
        <v>37.774999999999999</v>
      </c>
      <c r="L25"/>
      <c r="M25"/>
      <c r="N25"/>
      <c r="O25"/>
      <c r="P25"/>
    </row>
    <row r="26" spans="1:16" s="25" customFormat="1">
      <c r="A26" s="9">
        <v>33</v>
      </c>
      <c r="B26" s="22" t="s">
        <v>49</v>
      </c>
      <c r="C26" s="22" t="s">
        <v>48</v>
      </c>
      <c r="D26" s="7">
        <v>50</v>
      </c>
      <c r="E26" s="6"/>
      <c r="F26" s="7">
        <v>18.829000000000001</v>
      </c>
      <c r="G26" s="6"/>
      <c r="H26" s="5">
        <f>IF($D26&lt;I$1,$D26,0)</f>
        <v>0</v>
      </c>
      <c r="I26" s="5">
        <v>18.829000000000001</v>
      </c>
      <c r="J26" s="4">
        <v>0</v>
      </c>
      <c r="K26" s="3">
        <f>SUM(D26+F26)</f>
        <v>68.829000000000008</v>
      </c>
      <c r="L26"/>
      <c r="M26"/>
      <c r="N26"/>
      <c r="O26"/>
      <c r="P26"/>
    </row>
    <row r="27" spans="1:16">
      <c r="A27" s="9">
        <v>41</v>
      </c>
      <c r="B27" s="8" t="s">
        <v>47</v>
      </c>
      <c r="C27" s="8"/>
      <c r="D27" s="7">
        <v>19.715</v>
      </c>
      <c r="E27" s="6"/>
      <c r="F27" s="7">
        <v>18.893000000000001</v>
      </c>
      <c r="G27" s="6"/>
      <c r="H27" s="5">
        <f>IF($D27&lt;I$1,$D27,0)</f>
        <v>0</v>
      </c>
      <c r="I27" s="5">
        <v>18.893000000000001</v>
      </c>
      <c r="J27" s="4">
        <v>0</v>
      </c>
      <c r="K27" s="3">
        <f>SUM(D27+F27)</f>
        <v>38.608000000000004</v>
      </c>
    </row>
    <row r="28" spans="1:16" s="25" customFormat="1">
      <c r="A28" s="9">
        <v>3</v>
      </c>
      <c r="B28" s="21" t="s">
        <v>46</v>
      </c>
      <c r="C28" s="21" t="s">
        <v>45</v>
      </c>
      <c r="D28" s="19">
        <v>19.087</v>
      </c>
      <c r="E28" s="6">
        <v>48</v>
      </c>
      <c r="F28" s="19">
        <v>18.971</v>
      </c>
      <c r="G28" s="18"/>
      <c r="H28" s="17">
        <f>IF($D28&lt;I$1,$D28,0)</f>
        <v>0</v>
      </c>
      <c r="I28" s="17">
        <v>18.971</v>
      </c>
      <c r="J28" s="16">
        <f ca="1">IF(D28&gt;J$1,D28,0)</f>
        <v>0</v>
      </c>
      <c r="K28" s="3">
        <f>SUM(D28+F28)</f>
        <v>38.058</v>
      </c>
      <c r="L28"/>
      <c r="M28"/>
      <c r="N28"/>
      <c r="O28"/>
      <c r="P28"/>
    </row>
    <row r="29" spans="1:16">
      <c r="A29" s="9">
        <v>40</v>
      </c>
      <c r="B29" s="8" t="s">
        <v>44</v>
      </c>
      <c r="C29" s="8"/>
      <c r="D29" s="7">
        <v>20.161000000000001</v>
      </c>
      <c r="E29" s="18">
        <v>192</v>
      </c>
      <c r="F29" s="7">
        <v>19.003</v>
      </c>
      <c r="G29" s="6"/>
      <c r="H29" s="5">
        <f>IF($D29&lt;I$1,$D29,0)</f>
        <v>0</v>
      </c>
      <c r="I29" s="5">
        <v>19.003</v>
      </c>
      <c r="J29" s="4">
        <v>0</v>
      </c>
      <c r="K29" s="3">
        <f>SUM(D29+F29)</f>
        <v>39.164000000000001</v>
      </c>
    </row>
    <row r="30" spans="1:16">
      <c r="A30" s="9">
        <v>12</v>
      </c>
      <c r="B30" s="22" t="s">
        <v>21</v>
      </c>
      <c r="C30" s="22" t="s">
        <v>43</v>
      </c>
      <c r="D30" s="7">
        <v>19.157</v>
      </c>
      <c r="E30" s="6"/>
      <c r="F30" s="7">
        <v>19.119</v>
      </c>
      <c r="G30" s="6"/>
      <c r="H30" s="5">
        <f>IF($D30&lt;I$1,$D30,0)</f>
        <v>0</v>
      </c>
      <c r="I30" s="5">
        <v>19.119</v>
      </c>
      <c r="J30" s="4">
        <f ca="1">IF(D30&gt;J$1,D30,0)</f>
        <v>0</v>
      </c>
      <c r="K30" s="3">
        <f>SUM(D30+F30)</f>
        <v>38.275999999999996</v>
      </c>
    </row>
    <row r="31" spans="1:16">
      <c r="A31" s="9">
        <v>10</v>
      </c>
      <c r="B31" s="8" t="s">
        <v>42</v>
      </c>
      <c r="C31" s="8" t="s">
        <v>41</v>
      </c>
      <c r="D31" s="7">
        <v>19.666</v>
      </c>
      <c r="E31" s="6"/>
      <c r="F31" s="7">
        <v>19.847000000000001</v>
      </c>
      <c r="G31" s="6">
        <v>198</v>
      </c>
      <c r="H31" s="5">
        <f>IF($D31&lt;I$1,$D31,0)</f>
        <v>0</v>
      </c>
      <c r="I31" s="24">
        <v>0</v>
      </c>
      <c r="J31" s="4">
        <v>19.38</v>
      </c>
      <c r="K31" s="3">
        <f>SUM(D31+F31)</f>
        <v>39.513000000000005</v>
      </c>
    </row>
    <row r="32" spans="1:16">
      <c r="A32" s="9">
        <v>45</v>
      </c>
      <c r="B32" s="8" t="s">
        <v>40</v>
      </c>
      <c r="C32" s="8" t="s">
        <v>39</v>
      </c>
      <c r="D32" s="7">
        <v>20.504000000000001</v>
      </c>
      <c r="E32" s="6">
        <v>96</v>
      </c>
      <c r="F32" s="7">
        <v>21.08</v>
      </c>
      <c r="G32" s="6">
        <v>152</v>
      </c>
      <c r="H32" s="5">
        <f>IF($D32&lt;I$1,$D32,0)</f>
        <v>0</v>
      </c>
      <c r="I32" s="5">
        <f ca="1">IF(H32=0,IF($D32&lt;J$1,$D32,0),0)</f>
        <v>0</v>
      </c>
      <c r="J32" s="4">
        <v>21.08</v>
      </c>
      <c r="K32" s="3">
        <f>SUM(D32+F32)</f>
        <v>41.584000000000003</v>
      </c>
    </row>
    <row r="33" spans="1:11">
      <c r="A33" s="9">
        <v>9</v>
      </c>
      <c r="B33" s="8" t="s">
        <v>38</v>
      </c>
      <c r="C33" s="8" t="s">
        <v>37</v>
      </c>
      <c r="D33" s="7">
        <v>27.327000000000002</v>
      </c>
      <c r="E33" s="6"/>
      <c r="F33" s="7">
        <v>26.382000000000001</v>
      </c>
      <c r="G33" s="6">
        <v>106</v>
      </c>
      <c r="H33" s="5">
        <f>IF($D33&lt;I$1,$D33,0)</f>
        <v>0</v>
      </c>
      <c r="I33" s="5">
        <f ca="1">IF(H33=0,IF($D33&lt;J$1,$D33,0),0)</f>
        <v>0</v>
      </c>
      <c r="J33" s="4">
        <v>26.382000000000001</v>
      </c>
      <c r="K33" s="3">
        <f>SUM(D33+F33)</f>
        <v>53.709000000000003</v>
      </c>
    </row>
    <row r="34" spans="1:11">
      <c r="A34" s="9">
        <v>15</v>
      </c>
      <c r="B34" s="23" t="s">
        <v>35</v>
      </c>
      <c r="C34" s="23" t="s">
        <v>36</v>
      </c>
      <c r="D34" s="19">
        <v>18.593</v>
      </c>
      <c r="E34" s="18"/>
      <c r="F34" s="19">
        <v>50</v>
      </c>
      <c r="G34" s="18"/>
      <c r="H34" s="17">
        <f>IF($D34&lt;I$1,$D34,0)</f>
        <v>0</v>
      </c>
      <c r="I34" s="17">
        <v>0</v>
      </c>
      <c r="J34" s="16">
        <v>50</v>
      </c>
      <c r="K34" s="3">
        <f>SUM(D34+F34)</f>
        <v>68.593000000000004</v>
      </c>
    </row>
    <row r="35" spans="1:11">
      <c r="A35" s="9">
        <v>7</v>
      </c>
      <c r="B35" s="21" t="s">
        <v>35</v>
      </c>
      <c r="C35" s="21" t="s">
        <v>34</v>
      </c>
      <c r="D35" s="19">
        <v>18.760999999999999</v>
      </c>
      <c r="E35" s="18"/>
      <c r="F35" s="19">
        <v>50</v>
      </c>
      <c r="G35" s="18"/>
      <c r="H35" s="17">
        <f>IF($D35&lt;I$1,$D35,0)</f>
        <v>0</v>
      </c>
      <c r="I35" s="17">
        <v>0</v>
      </c>
      <c r="J35" s="16">
        <v>50</v>
      </c>
      <c r="K35" s="3">
        <f>SUM(D35+F35)</f>
        <v>68.760999999999996</v>
      </c>
    </row>
    <row r="36" spans="1:11">
      <c r="A36" s="9">
        <v>36</v>
      </c>
      <c r="B36" s="8" t="s">
        <v>33</v>
      </c>
      <c r="C36" s="8" t="s">
        <v>32</v>
      </c>
      <c r="D36" s="7">
        <v>18.832999999999998</v>
      </c>
      <c r="E36" s="18">
        <v>192</v>
      </c>
      <c r="F36" s="7">
        <v>50</v>
      </c>
      <c r="G36" s="6"/>
      <c r="H36" s="5">
        <f>IF($D36&lt;I$1,$D36,0)</f>
        <v>0</v>
      </c>
      <c r="I36" s="5">
        <v>0</v>
      </c>
      <c r="J36" s="4">
        <v>50</v>
      </c>
      <c r="K36" s="3">
        <f>SUM(D36+F36)</f>
        <v>68.832999999999998</v>
      </c>
    </row>
    <row r="37" spans="1:11">
      <c r="A37" s="9">
        <v>32</v>
      </c>
      <c r="B37" s="22" t="s">
        <v>31</v>
      </c>
      <c r="C37" s="22" t="s">
        <v>30</v>
      </c>
      <c r="D37" s="7">
        <v>18.978999999999999</v>
      </c>
      <c r="E37" s="6">
        <v>144</v>
      </c>
      <c r="F37" s="7">
        <v>50</v>
      </c>
      <c r="G37" s="6"/>
      <c r="H37" s="5">
        <f>IF($D37&lt;I$1,$D37,0)</f>
        <v>0</v>
      </c>
      <c r="I37" s="5">
        <v>0</v>
      </c>
      <c r="J37" s="4">
        <v>50</v>
      </c>
      <c r="K37" s="3">
        <f>SUM(D37+F37)</f>
        <v>68.978999999999999</v>
      </c>
    </row>
    <row r="38" spans="1:11">
      <c r="A38" s="9">
        <v>37</v>
      </c>
      <c r="B38" s="8" t="s">
        <v>29</v>
      </c>
      <c r="C38" s="8" t="s">
        <v>28</v>
      </c>
      <c r="D38" s="7">
        <v>19.465</v>
      </c>
      <c r="E38" s="6"/>
      <c r="F38" s="7">
        <v>50</v>
      </c>
      <c r="G38" s="6"/>
      <c r="H38" s="5">
        <f>IF($D38&lt;I$1,$D38,0)</f>
        <v>0</v>
      </c>
      <c r="I38" s="5">
        <f ca="1">IF(H38=0,IF($D38&lt;J$1,$D38,0),0)</f>
        <v>0</v>
      </c>
      <c r="J38" s="4">
        <v>50</v>
      </c>
      <c r="K38" s="3">
        <f>SUM(D38+F38)</f>
        <v>69.465000000000003</v>
      </c>
    </row>
    <row r="39" spans="1:11">
      <c r="A39" s="9">
        <v>14</v>
      </c>
      <c r="B39" s="22" t="s">
        <v>27</v>
      </c>
      <c r="C39" s="22" t="s">
        <v>26</v>
      </c>
      <c r="D39" s="7">
        <v>19.602</v>
      </c>
      <c r="E39" s="6"/>
      <c r="F39" s="7">
        <v>50</v>
      </c>
      <c r="G39" s="6"/>
      <c r="H39" s="5">
        <f>IF($D39&lt;I$1,$D39,0)</f>
        <v>0</v>
      </c>
      <c r="I39" s="5">
        <f ca="1">IF(H39=0,IF($D39&lt;J$1,$D39,0),0)</f>
        <v>0</v>
      </c>
      <c r="J39" s="4">
        <v>50</v>
      </c>
      <c r="K39" s="3">
        <f>SUM(D39+F39)</f>
        <v>69.602000000000004</v>
      </c>
    </row>
    <row r="40" spans="1:11">
      <c r="A40" s="9">
        <v>43</v>
      </c>
      <c r="B40" s="8" t="s">
        <v>25</v>
      </c>
      <c r="C40" s="8" t="s">
        <v>24</v>
      </c>
      <c r="D40" s="7">
        <v>20.399000000000001</v>
      </c>
      <c r="E40" s="6">
        <v>144</v>
      </c>
      <c r="F40" s="7">
        <v>50</v>
      </c>
      <c r="G40" s="6"/>
      <c r="H40" s="5">
        <f>IF($D40&lt;I$1,$D40,0)</f>
        <v>0</v>
      </c>
      <c r="I40" s="5">
        <f ca="1">IF(H40=0,IF($D40&lt;J$1,$D40,0),0)</f>
        <v>0</v>
      </c>
      <c r="J40" s="4">
        <v>50</v>
      </c>
      <c r="K40" s="3">
        <f>SUM(D40+F40)</f>
        <v>70.399000000000001</v>
      </c>
    </row>
    <row r="41" spans="1:11">
      <c r="A41" s="9">
        <v>34</v>
      </c>
      <c r="B41" s="8" t="s">
        <v>23</v>
      </c>
      <c r="C41" s="8" t="s">
        <v>22</v>
      </c>
      <c r="D41" s="7">
        <v>21.100999999999999</v>
      </c>
      <c r="E41" s="6"/>
      <c r="F41" s="7">
        <v>50</v>
      </c>
      <c r="G41" s="6"/>
      <c r="H41" s="5">
        <f>IF($D41&lt;I$1,$D41,0)</f>
        <v>0</v>
      </c>
      <c r="I41" s="5">
        <f ca="1">IF(H41=0,IF($D41&lt;J$1,$D41,0),0)</f>
        <v>0</v>
      </c>
      <c r="J41" s="4">
        <v>50</v>
      </c>
      <c r="K41" s="3">
        <f>SUM(D41+F41)</f>
        <v>71.100999999999999</v>
      </c>
    </row>
    <row r="42" spans="1:11">
      <c r="A42" s="9">
        <v>6</v>
      </c>
      <c r="B42" s="21" t="s">
        <v>21</v>
      </c>
      <c r="C42" s="21" t="s">
        <v>20</v>
      </c>
      <c r="D42" s="19">
        <v>21.757000000000001</v>
      </c>
      <c r="E42" s="18"/>
      <c r="F42" s="19">
        <v>50</v>
      </c>
      <c r="G42" s="18"/>
      <c r="H42" s="17">
        <f>IF($D42&lt;I$1,$D42,0)</f>
        <v>0</v>
      </c>
      <c r="I42" s="17">
        <f ca="1">IF(H42=0,IF($D42&lt;J$1,$D42,0),0)</f>
        <v>0</v>
      </c>
      <c r="J42" s="16">
        <v>50</v>
      </c>
      <c r="K42" s="3">
        <f>SUM(D42+F42)</f>
        <v>71.757000000000005</v>
      </c>
    </row>
    <row r="43" spans="1:11">
      <c r="A43" s="9">
        <v>21</v>
      </c>
      <c r="B43" s="8" t="s">
        <v>19</v>
      </c>
      <c r="C43" s="8" t="s">
        <v>18</v>
      </c>
      <c r="D43" s="7">
        <v>50</v>
      </c>
      <c r="E43" s="6"/>
      <c r="F43" s="7">
        <v>50</v>
      </c>
      <c r="G43" s="6"/>
      <c r="H43" s="5">
        <f>IF($D43&lt;I$1,$D43,0)</f>
        <v>0</v>
      </c>
      <c r="I43" s="5">
        <f ca="1">IF(H43=0,IF($D43&lt;J$1,$D43,0),0)</f>
        <v>0</v>
      </c>
      <c r="J43" s="4">
        <f ca="1">IF(D43&gt;J$1,D43,0)</f>
        <v>50</v>
      </c>
      <c r="K43" s="3">
        <f>SUM(D43+F43)</f>
        <v>100</v>
      </c>
    </row>
    <row r="44" spans="1:11">
      <c r="A44" s="9">
        <v>24</v>
      </c>
      <c r="B44" s="20" t="s">
        <v>17</v>
      </c>
      <c r="C44" s="20"/>
      <c r="D44" s="19">
        <v>50</v>
      </c>
      <c r="E44" s="18"/>
      <c r="F44" s="19">
        <v>50</v>
      </c>
      <c r="G44" s="18"/>
      <c r="H44" s="17">
        <f>IF($D44&lt;I$1,$D44,0)</f>
        <v>0</v>
      </c>
      <c r="I44" s="17">
        <f ca="1">IF(H44=0,IF($D44&lt;J$1,$D44,0),0)</f>
        <v>0</v>
      </c>
      <c r="J44" s="16">
        <f ca="1">IF(D44&gt;J$1,D44,0)</f>
        <v>50</v>
      </c>
      <c r="K44" s="3">
        <f>SUM(D44+F44)</f>
        <v>100</v>
      </c>
    </row>
    <row r="45" spans="1:11">
      <c r="A45" s="9">
        <v>29</v>
      </c>
      <c r="B45" s="8" t="s">
        <v>16</v>
      </c>
      <c r="C45" s="8" t="s">
        <v>15</v>
      </c>
      <c r="D45" s="7">
        <v>50</v>
      </c>
      <c r="E45" s="6"/>
      <c r="F45" s="7">
        <v>50</v>
      </c>
      <c r="G45" s="6"/>
      <c r="H45" s="5">
        <f>IF($D45&lt;I$1,$D45,0)</f>
        <v>0</v>
      </c>
      <c r="I45" s="5">
        <f ca="1">IF(H45=0,IF($D45&lt;J$1,$D45,0),0)</f>
        <v>0</v>
      </c>
      <c r="J45" s="4">
        <f ca="1">IF(D45&gt;J$1,D45,0)</f>
        <v>50</v>
      </c>
      <c r="K45" s="3">
        <f>SUM(D45+F45)</f>
        <v>100</v>
      </c>
    </row>
    <row r="46" spans="1:11">
      <c r="A46" s="9">
        <v>35</v>
      </c>
      <c r="B46" s="8" t="s">
        <v>14</v>
      </c>
      <c r="C46" s="8" t="s">
        <v>13</v>
      </c>
      <c r="D46" s="7">
        <v>50</v>
      </c>
      <c r="E46" s="6"/>
      <c r="F46" s="7">
        <v>50</v>
      </c>
      <c r="G46" s="6"/>
      <c r="H46" s="5">
        <f>IF($D46&lt;I$1,$D46,0)</f>
        <v>0</v>
      </c>
      <c r="I46" s="5">
        <f ca="1">IF(H46=0,IF($D46&lt;J$1,$D46,0),0)</f>
        <v>0</v>
      </c>
      <c r="J46" s="4">
        <f ca="1">IF(D46&gt;J$1,D46,0)</f>
        <v>50</v>
      </c>
      <c r="K46" s="3">
        <f>SUM(D46+F46)</f>
        <v>100</v>
      </c>
    </row>
    <row r="47" spans="1:11">
      <c r="A47" s="14" t="s">
        <v>12</v>
      </c>
      <c r="B47" s="13" t="s">
        <v>11</v>
      </c>
      <c r="C47" s="13" t="s">
        <v>10</v>
      </c>
      <c r="D47" s="12" t="s">
        <v>9</v>
      </c>
      <c r="E47" s="11"/>
      <c r="F47" s="12" t="s">
        <v>8</v>
      </c>
      <c r="G47" s="11"/>
      <c r="H47" s="15" t="s">
        <v>7</v>
      </c>
      <c r="I47" s="15" t="s">
        <v>6</v>
      </c>
      <c r="J47" s="15" t="s">
        <v>5</v>
      </c>
      <c r="K47" s="15" t="s">
        <v>4</v>
      </c>
    </row>
    <row r="48" spans="1:11">
      <c r="A48" s="14"/>
      <c r="B48" s="13" t="s">
        <v>3</v>
      </c>
      <c r="C48" s="13" t="s">
        <v>2</v>
      </c>
      <c r="D48" s="12">
        <v>1</v>
      </c>
      <c r="E48" s="11" t="s">
        <v>1</v>
      </c>
      <c r="F48" s="12"/>
      <c r="G48" s="11"/>
      <c r="H48" s="10">
        <f>MIN(F50:F140)</f>
        <v>0</v>
      </c>
      <c r="I48" s="10">
        <f>+D48+H48</f>
        <v>1</v>
      </c>
      <c r="J48" s="10">
        <f>+I48+D48</f>
        <v>2</v>
      </c>
      <c r="K48" s="10">
        <v>2</v>
      </c>
    </row>
    <row r="49" spans="1:11">
      <c r="A49" s="9">
        <v>47</v>
      </c>
      <c r="B49" s="8"/>
      <c r="C49" s="8"/>
      <c r="D49" s="7"/>
      <c r="E49" s="6"/>
      <c r="F49" s="7"/>
      <c r="G49" s="6"/>
      <c r="H49" s="5">
        <f>IF($D49&lt;I$1,$D49,0)</f>
        <v>0</v>
      </c>
      <c r="I49" s="5">
        <f ca="1">IF(H49=0,IF($D49&lt;J$1,$D49,0),0)</f>
        <v>0</v>
      </c>
      <c r="J49" s="4">
        <f ca="1">IF(D49&gt;J$1,D49,0)</f>
        <v>0</v>
      </c>
      <c r="K49" s="3">
        <f>SUM(D49+F49)</f>
        <v>0</v>
      </c>
    </row>
    <row r="50" spans="1:11">
      <c r="A50" s="9">
        <v>48</v>
      </c>
      <c r="B50" s="8"/>
      <c r="C50" s="8"/>
      <c r="D50" s="7"/>
      <c r="E50" s="6"/>
      <c r="F50" s="7"/>
      <c r="G50" s="6"/>
      <c r="H50" s="5">
        <f>IF($D50&lt;I$1,$D50,0)</f>
        <v>0</v>
      </c>
      <c r="I50" s="5">
        <f ca="1">IF(H50=0,IF($D50&lt;J$1,$D50,0),0)</f>
        <v>0</v>
      </c>
      <c r="J50" s="4">
        <f ca="1">IF(D50&gt;J$1,D50,0)</f>
        <v>0</v>
      </c>
      <c r="K50" s="3">
        <f>SUM(D50+F50)</f>
        <v>0</v>
      </c>
    </row>
    <row r="51" spans="1:11">
      <c r="A51" s="9">
        <v>49</v>
      </c>
      <c r="B51" s="8"/>
      <c r="C51" s="8"/>
      <c r="D51" s="7"/>
      <c r="E51" s="6"/>
      <c r="F51" s="7"/>
      <c r="G51" s="6"/>
      <c r="H51" s="5">
        <f>IF($D51&lt;I$1,$D51,0)</f>
        <v>0</v>
      </c>
      <c r="I51" s="5">
        <f ca="1">IF(H51=0,IF($D51&lt;J$1,$D51,0),0)</f>
        <v>0</v>
      </c>
      <c r="J51" s="4">
        <f ca="1">IF(D51&gt;J$1,D51,0)</f>
        <v>0</v>
      </c>
      <c r="K51" s="3">
        <f>SUM(D51+F51)</f>
        <v>0</v>
      </c>
    </row>
    <row r="52" spans="1:11">
      <c r="A52" s="9">
        <v>50</v>
      </c>
      <c r="B52" s="8"/>
      <c r="C52" s="8"/>
      <c r="D52" s="7"/>
      <c r="E52" s="6"/>
      <c r="F52" s="7"/>
      <c r="G52" s="6"/>
      <c r="H52" s="5">
        <f>IF($D52&lt;I$1,$D52,0)</f>
        <v>0</v>
      </c>
      <c r="I52" s="5">
        <f ca="1">IF(H52=0,IF($D52&lt;J$1,$D52,0),0)</f>
        <v>0</v>
      </c>
      <c r="J52" s="4">
        <f ca="1">IF(D52&gt;J$1,D52,0)</f>
        <v>0</v>
      </c>
      <c r="K52" s="3">
        <f>SUM(D52+F52)</f>
        <v>0</v>
      </c>
    </row>
    <row r="53" spans="1:11">
      <c r="A53" s="9">
        <v>51</v>
      </c>
      <c r="B53" s="8"/>
      <c r="C53" s="8"/>
      <c r="D53" s="7"/>
      <c r="E53" s="6"/>
      <c r="F53" s="7"/>
      <c r="G53" s="6"/>
      <c r="H53" s="5">
        <f>IF($D53&lt;I$1,$D53,0)</f>
        <v>0</v>
      </c>
      <c r="I53" s="5">
        <f ca="1">IF(H53=0,IF($D53&lt;J$1,$D53,0),0)</f>
        <v>0</v>
      </c>
      <c r="J53" s="4">
        <f ca="1">IF(D53&gt;J$1,D53,0)</f>
        <v>0</v>
      </c>
      <c r="K53" s="3">
        <f>SUM(D53+F53)</f>
        <v>0</v>
      </c>
    </row>
    <row r="54" spans="1:11">
      <c r="A54" s="9">
        <v>52</v>
      </c>
      <c r="B54" s="8"/>
      <c r="C54" s="8"/>
      <c r="D54" s="7"/>
      <c r="E54" s="6"/>
      <c r="F54" s="7"/>
      <c r="G54" s="6"/>
      <c r="H54" s="5">
        <f>IF($D54&lt;I$1,$D54,0)</f>
        <v>0</v>
      </c>
      <c r="I54" s="5">
        <f ca="1">IF(H54=0,IF($D54&lt;J$1,$D54,0),0)</f>
        <v>0</v>
      </c>
      <c r="J54" s="4">
        <f ca="1">IF(D54&gt;J$1,D54,0)</f>
        <v>0</v>
      </c>
      <c r="K54" s="3">
        <f>SUM(D54+F54)</f>
        <v>0</v>
      </c>
    </row>
    <row r="55" spans="1:11">
      <c r="A55" s="9">
        <v>53</v>
      </c>
      <c r="B55" s="8"/>
      <c r="C55" s="8"/>
      <c r="D55" s="7"/>
      <c r="E55" s="6"/>
      <c r="F55" s="7"/>
      <c r="G55" s="6"/>
      <c r="H55" s="5">
        <f>IF($D55&lt;I$1,$D55,0)</f>
        <v>0</v>
      </c>
      <c r="I55" s="5">
        <f ca="1">IF(H55=0,IF($D55&lt;J$1,$D55,0),0)</f>
        <v>0</v>
      </c>
      <c r="J55" s="4">
        <f ca="1">IF(D55&gt;J$1,D55,0)</f>
        <v>0</v>
      </c>
      <c r="K55" s="3">
        <f>SUM(D55+F55)</f>
        <v>0</v>
      </c>
    </row>
    <row r="56" spans="1:11">
      <c r="A56" s="9">
        <v>54</v>
      </c>
      <c r="B56" s="8"/>
      <c r="C56" s="8"/>
      <c r="D56" s="7"/>
      <c r="E56" s="6"/>
      <c r="F56" s="7"/>
      <c r="G56" s="6"/>
      <c r="H56" s="5">
        <f>IF($D56&lt;I$1,$D56,0)</f>
        <v>0</v>
      </c>
      <c r="I56" s="5">
        <f ca="1">IF(H56=0,IF($D56&lt;J$1,$D56,0),0)</f>
        <v>0</v>
      </c>
      <c r="J56" s="4">
        <f ca="1">IF(D56&gt;J$1,D56,0)</f>
        <v>0</v>
      </c>
      <c r="K56" s="3">
        <f>SUM(D56+F56)</f>
        <v>0</v>
      </c>
    </row>
    <row r="57" spans="1:11">
      <c r="A57" s="9">
        <v>55</v>
      </c>
      <c r="B57" s="8"/>
      <c r="C57" s="8"/>
      <c r="D57" s="7"/>
      <c r="E57" s="6"/>
      <c r="F57" s="7"/>
      <c r="G57" s="6"/>
      <c r="H57" s="5">
        <f>IF($D57&lt;I$1,$D57,0)</f>
        <v>0</v>
      </c>
      <c r="I57" s="5">
        <f ca="1">IF(H57=0,IF($D57&lt;J$1,$D57,0),0)</f>
        <v>0</v>
      </c>
      <c r="J57" s="4">
        <f ca="1">IF(D57&gt;J$1,D57,0)</f>
        <v>0</v>
      </c>
      <c r="K57" s="3">
        <f>SUM(D57+F57)</f>
        <v>0</v>
      </c>
    </row>
    <row r="58" spans="1:11">
      <c r="A58" s="9">
        <v>56</v>
      </c>
      <c r="B58" s="8"/>
      <c r="C58" s="8"/>
      <c r="D58" s="7"/>
      <c r="E58" s="6"/>
      <c r="F58" s="7"/>
      <c r="G58" s="6"/>
      <c r="H58" s="5">
        <f>IF($D58&lt;I$1,$D58,0)</f>
        <v>0</v>
      </c>
      <c r="I58" s="5">
        <f ca="1">IF(H58=0,IF($D58&lt;J$1,$D58,0),0)</f>
        <v>0</v>
      </c>
      <c r="J58" s="4">
        <f ca="1">IF(D58&gt;J$1,D58,0)</f>
        <v>0</v>
      </c>
      <c r="K58" s="3">
        <f>SUM(D58+F58)</f>
        <v>0</v>
      </c>
    </row>
    <row r="59" spans="1:11">
      <c r="A59" s="9">
        <v>57</v>
      </c>
      <c r="B59" s="8"/>
      <c r="C59" s="8"/>
      <c r="D59" s="7"/>
      <c r="E59" s="6"/>
      <c r="F59" s="7"/>
      <c r="G59" s="6"/>
      <c r="H59" s="5">
        <f>IF($D59&lt;I$1,$D59,0)</f>
        <v>0</v>
      </c>
      <c r="I59" s="5">
        <f ca="1">IF(H59=0,IF($D59&lt;J$1,$D59,0),0)</f>
        <v>0</v>
      </c>
      <c r="J59" s="4">
        <f ca="1">IF(D59&gt;J$1,D59,0)</f>
        <v>0</v>
      </c>
      <c r="K59" s="3" t="s">
        <v>0</v>
      </c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dcterms:created xsi:type="dcterms:W3CDTF">2013-10-17T03:04:34Z</dcterms:created>
  <dcterms:modified xsi:type="dcterms:W3CDTF">2013-10-17T03:04:48Z</dcterms:modified>
</cp:coreProperties>
</file>